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97" documentId="13_ncr:1_{F6CB121F-512D-4AA6-A0C1-0FB36C537598}" xr6:coauthVersionLast="47" xr6:coauthVersionMax="47" xr10:uidLastSave="{7750BF01-8254-4327-92DC-666989BD5BB2}"/>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<sst xmlns="http://schemas.openxmlformats.org/spreadsheetml/2006/main" count="178604" uniqueCount="39087">
  <si>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</si>
  <si>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</si>
  <si>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</si>
  <si>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</si>
  <si>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</si>
  <si>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</si>
  <si>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</si>
  <si>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</si>
  <si>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</si>
  <si>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</si>
  <si>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</si>
  <si>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</si>
  <si>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</si>
  <si>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</si>
  <si>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</si>
  <si>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</si>
  <si>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</si>
  <si>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</si>
  <si>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</si>
  <si>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</si>
  <si>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</si>
  <si>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</si>
  <si>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</si>
  <si>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</si>
  <si>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</si>
  <si>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</si>
  <si>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</si>
  <si>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</si>
  <si>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</si>
  <si>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</si>
  <si>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</si>
  <si>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</si>
  <si>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</si>
  <si>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</si>
  <si>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</si>
  <si>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</si>
  <si>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</si>
  <si>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</si>
  <si>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</si>
  <si>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</si>
  <si>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</si>
  <si>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</si>
  <si>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</si>
  <si>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</si>
  <si>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</si>
  <si>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</si>
  <si>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</si>
  <si>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</si>
  <si>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</si>
  <si>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</si>
  <si>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</si>
  <si>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</si>
  <si>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</si>
  <si>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</si>
  <si>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</si>
  <si>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</si>
  <si>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</si>
  <si>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</si>
  <si>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</si>
  <si>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</si>
  <si>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</si>
  <si>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</si>
  <si>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</si>
  <si>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</si>
  <si>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</si>
  <si>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</si>
  <si>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</si>
  <si>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</si>
  <si>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</si>
  <si>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</si>
  <si>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</si>
  <si>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</si>
  <si>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</si>
  <si>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</si>
  <si>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</si>
  <si>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</si>
  <si>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</si>
  <si>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</si>
  <si>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</si>
  <si>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</si>
  <si>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</si>
  <si>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</si>
  <si>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</si>
  <si>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</si>
  <si>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</si>
  <si>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</si>
  <si>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</si>
  <si>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</si>
  <si>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</si>
  <si>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</si>
  <si>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</si>
  <si>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</si>
  <si>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</si>
  <si>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</si>
  <si>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</si>
  <si>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</si>
  <si>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</si>
  <si>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</si>
  <si>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</si>
  <si>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</si>
  <si>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</si>
  <si>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</si>
  <si>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</si>
  <si>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</si>
  <si>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</si>
  <si>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</si>
  <si>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</si>
  <si>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</si>
  <si>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</si>
  <si>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</si>
  <si>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</si>
  <si>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</si>
  <si>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</si>
  <si>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</si>
  <si>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</si>
  <si>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</si>
  <si>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</si>
  <si>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</si>
  <si>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</si>
  <si>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</si>
  <si>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</si>
  <si>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</si>
  <si>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</si>
  <si>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</si>
  <si>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</si>
  <si>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</si>
  <si>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</si>
  <si>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</si>
  <si>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</si>
  <si>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</si>
  <si>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</si>
  <si>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</si>
  <si>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</si>
  <si>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</si>
  <si>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</si>
  <si>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</si>
  <si>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</si>
  <si>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</si>
  <si>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</si>
  <si>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</si>
  <si>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</si>
  <si>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</si>
  <si>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</si>
  <si>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</si>
  <si>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</si>
  <si>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</si>
  <si>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</si>
  <si>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</si>
  <si>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</si>
  <si>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</si>
  <si>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</si>
  <si>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</si>
  <si>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</si>
  <si>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</si>
  <si>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</si>
  <si>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</si>
  <si>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</si>
  <si>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</si>
  <si>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</si>
  <si>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</si>
  <si>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</si>
  <si>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</si>
  <si>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</si>
  <si>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</si>
  <si>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</si>
  <si>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</si>
  <si>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</si>
  <si>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</si>
  <si>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</si>
  <si>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</si>
  <si>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</si>
  <si>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</si>
  <si>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</si>
  <si>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</si>
  <si>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</si>
  <si>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</si>
  <si>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</si>
  <si>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</si>
  <si>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</si>
  <si>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</si>
  <si>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</si>
  <si>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</si>
  <si>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</si>
  <si>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</si>
  <si>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</si>
  <si>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</si>
  <si>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</si>
  <si>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</si>
  <si>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</si>
  <si>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</si>
  <si>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</si>
  <si>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</si>
  <si>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</si>
  <si>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</si>
  <si>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</si>
  <si>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</si>
  <si>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</si>
  <si>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</si>
  <si>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</si>
  <si>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</si>
  <si>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</si>
  <si>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</si>
  <si>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</si>
  <si>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</si>
  <si>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</si>
  <si>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</si>
  <si>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</si>
  <si>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</si>
  <si>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</si>
  <si>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</si>
  <si>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</si>
  <si>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</si>
  <si>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</si>
  <si>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</si>
  <si>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</si>
  <si>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</si>
  <si>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</si>
  <si>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</si>
  <si>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</si>
  <si>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</si>
  <si>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</si>
  <si>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</si>
  <si>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</si>
  <si>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</si>
  <si>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</si>
  <si>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</si>
  <si>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</si>
  <si>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</si>
  <si>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</si>
  <si>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</si>
  <si>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</si>
  <si>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</si>
  <si>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</si>
  <si>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</si>
  <si>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</si>
  <si>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</si>
  <si>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</si>
  <si>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</si>
  <si>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</si>
  <si>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</si>
  <si>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</si>
  <si>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</si>
  <si>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</si>
  <si>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</si>
  <si>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</si>
  <si>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</si>
  <si>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</si>
  <si>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</si>
  <si>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</si>
  <si>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</si>
  <si>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</si>
  <si>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</si>
  <si>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</si>
  <si>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</si>
  <si>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</si>
  <si>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</si>
  <si>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</si>
  <si>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</si>
  <si>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</si>
  <si>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</si>
  <si>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</si>
  <si>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</si>
  <si>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</si>
  <si>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</si>
  <si>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</si>
  <si>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</si>
  <si>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</si>
  <si>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</si>
  <si>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</si>
  <si>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</si>
  <si>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</si>
  <si>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</si>
  <si>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</si>
  <si>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</si>
  <si>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</si>
  <si>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</si>
  <si>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</si>
  <si>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</si>
  <si>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</si>
  <si>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</si>
  <si>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</si>
  <si>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</si>
  <si>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</si>
  <si>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</si>
  <si>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</si>
  <si>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</si>
  <si>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</si>
  <si>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</si>
  <si>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</si>
  <si>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</si>
  <si>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</si>
  <si>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</si>
  <si>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</si>
  <si>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</si>
  <si>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</si>
  <si>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</si>
  <si>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</si>
  <si>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</si>
  <si>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</si>
  <si>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</si>
  <si>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</si>
  <si>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</si>
  <si>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</si>
  <si>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</si>
  <si>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</si>
  <si>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</si>
  <si>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</si>
  <si>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</si>
  <si>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</si>
  <si>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</si>
  <si>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</si>
  <si>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</si>
  <si>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</si>
  <si>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</si>
  <si>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</si>
  <si>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</si>
  <si>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</si>
  <si>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</si>
  <si>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</si>
  <si>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</si>
  <si>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</si>
  <si>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</si>
  <si>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</si>
  <si>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</si>
  <si>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</si>
  <si>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</si>
  <si>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</si>
  <si>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</si>
  <si>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</si>
  <si>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</si>
  <si>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</si>
  <si>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</si>
  <si>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</si>
  <si>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</si>
  <si>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</si>
  <si>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</si>
  <si>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</si>
  <si>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</si>
  <si>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</si>
  <si>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</si>
  <si>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</si>
  <si>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</si>
  <si>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</si>
  <si>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</si>
  <si>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</si>
  <si>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</si>
  <si>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</si>
  <si>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</si>
  <si>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</si>
  <si>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</si>
  <si>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</si>
  <si>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</si>
  <si>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</si>
  <si>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</si>
  <si>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</si>
  <si>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</si>
  <si>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</si>
  <si>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</si>
  <si>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</si>
  <si>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</si>
  <si>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</si>
  <si>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</si>
  <si>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</si>
  <si>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</si>
  <si>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</si>
  <si>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</si>
  <si>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</si>
  <si>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</si>
  <si>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</si>
  <si>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</si>
  <si>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</si>
  <si>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</si>
  <si>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</si>
  <si>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</si>
  <si>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</si>
  <si>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</si>
  <si>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</si>
  <si>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</si>
  <si>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</si>
  <si>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</si>
  <si>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</si>
  <si>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</si>
  <si>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</si>
  <si>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</si>
  <si>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</si>
  <si>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</si>
  <si>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</si>
  <si>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</si>
  <si>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</si>
  <si>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</si>
  <si>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</si>
  <si>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</si>
  <si>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</si>
  <si>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</si>
  <si>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</si>
  <si>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</si>
  <si>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</si>
  <si>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</si>
  <si>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</si>
  <si>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</si>
  <si>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</si>
  <si>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</si>
  <si>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</si>
  <si>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</si>
  <si>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</si>
  <si>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</si>
  <si>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</si>
  <si>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</si>
  <si>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</si>
  <si>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</si>
  <si>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</si>
  <si>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</si>
  <si>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</si>
  <si>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</si>
  <si>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</si>
  <si>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</si>
  <si>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</si>
  <si>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</si>
  <si>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</si>
  <si>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</si>
  <si>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</si>
  <si>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</si>
  <si>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</si>
  <si>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</si>
  <si>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</si>
  <si>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</si>
  <si>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</si>
  <si>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</si>
  <si>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</si>
  <si>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</si>
  <si>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</si>
  <si>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</si>
  <si>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</si>
  <si>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</si>
  <si>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</si>
  <si>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</si>
  <si>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</si>
  <si>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</si>
  <si>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</si>
  <si>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</si>
  <si>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</si>
  <si>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</si>
  <si>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</si>
  <si>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</si>
  <si>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</si>
  <si>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</si>
  <si>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</si>
  <si>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</si>
  <si>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</si>
  <si>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</si>
  <si>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</si>
  <si>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</si>
  <si>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</si>
  <si>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</si>
  <si>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</si>
  <si>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</si>
  <si>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</si>
  <si>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</si>
  <si>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</si>
  <si>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</si>
  <si>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</si>
  <si>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</si>
  <si>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</si>
  <si>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</si>
  <si>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</si>
  <si>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</si>
  <si>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</si>
  <si>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</si>
  <si>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</si>
  <si>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</si>
  <si>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</si>
  <si>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</si>
  <si>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</si>
  <si>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</si>
  <si>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</si>
  <si>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</si>
  <si>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</si>
  <si>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</si>
  <si>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</si>
  <si>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</si>
  <si>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</si>
  <si>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</si>
  <si>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</si>
  <si>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</si>
  <si>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</si>
  <si>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</si>
  <si>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</si>
  <si>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</si>
  <si>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</si>
  <si>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</si>
  <si>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</si>
  <si>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</si>
  <si>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</si>
  <si>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</si>
  <si>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</si>
  <si>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</si>
  <si>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</si>
  <si>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</si>
  <si>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</si>
  <si>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</si>
  <si>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</si>
  <si>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</si>
  <si>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</si>
  <si>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</si>
  <si>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</si>
  <si>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</si>
  <si>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</si>
  <si>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</si>
  <si>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</si>
  <si>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</si>
  <si>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</si>
  <si>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</si>
  <si>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</si>
  <si>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</si>
  <si>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</si>
  <si>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</si>
  <si>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</si>
  <si>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</si>
  <si>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</si>
  <si>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</si>
  <si>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</si>
  <si>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</si>
  <si>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</si>
  <si>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</si>
  <si>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</si>
  <si>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</si>
  <si>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</si>
  <si>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</si>
  <si>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</si>
  <si>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</si>
  <si>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</si>
  <si>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</si>
  <si>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</si>
  <si>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</si>
  <si>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</si>
  <si>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</si>
  <si>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</si>
  <si>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</si>
  <si>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</si>
  <si>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</si>
  <si>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</si>
  <si>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</si>
  <si>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</si>
  <si>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</si>
  <si>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</si>
  <si>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</si>
  <si>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</si>
  <si>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</si>
  <si>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</si>
  <si>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</si>
  <si>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</si>
  <si>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</si>
  <si>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</si>
  <si>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</si>
  <si>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</si>
  <si>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</si>
  <si>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</si>
  <si>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</si>
  <si>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</si>
  <si>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</si>
  <si>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</si>
  <si>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</si>
  <si>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</si>
  <si>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</si>
  <si>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</si>
  <si>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</si>
  <si>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</si>
  <si>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</si>
  <si>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</si>
  <si>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</si>
  <si>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</si>
  <si>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</si>
  <si>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</si>
  <si>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</si>
  <si>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</si>
  <si>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</si>
  <si>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</si>
  <si>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</si>
  <si>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</si>
  <si>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</si>
  <si>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</si>
  <si>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</si>
  <si>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</si>
  <si>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</si>
  <si>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</si>
  <si>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</si>
  <si>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</si>
  <si>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</si>
  <si>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</si>
  <si>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</si>
  <si>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</si>
  <si>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</si>
  <si>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</si>
  <si>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</si>
  <si>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</si>
  <si>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</si>
  <si>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</si>
  <si>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</si>
  <si>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</si>
  <si>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</si>
  <si>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</si>
  <si>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</si>
  <si>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</si>
  <si>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</si>
  <si>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</si>
  <si>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</si>
  <si>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</si>
  <si>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</si>
  <si>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</si>
  <si>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</si>
  <si>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</si>
  <si>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</si>
  <si>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</si>
  <si>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</si>
  <si>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</si>
  <si>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</si>
  <si>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</si>
  <si>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</si>
  <si>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</si>
  <si>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</si>
  <si>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</si>
  <si>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</si>
  <si>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</si>
  <si>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</si>
  <si>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</si>
  <si>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</si>
  <si>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</si>
  <si>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</si>
  <si>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</si>
  <si>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</si>
  <si>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</si>
  <si>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</si>
  <si>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</si>
  <si>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</si>
  <si>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</si>
  <si>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</si>
  <si>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</si>
  <si>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</si>
  <si>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</si>
  <si>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</si>
  <si>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</si>
  <si>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</si>
  <si>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</si>
  <si>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</si>
  <si>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</si>
  <si>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</si>
  <si>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</si>
  <si>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</si>
  <si>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</si>
  <si>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</si>
  <si>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</si>
  <si>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</si>
  <si>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</si>
  <si>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</si>
  <si>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</si>
  <si>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</si>
  <si>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</si>
  <si>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</si>
  <si>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</si>
  <si>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</si>
  <si>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</si>
  <si>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</si>
  <si>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</si>
  <si>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</si>
  <si>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</si>
  <si>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</si>
  <si>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</si>
  <si>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</si>
  <si>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</si>
  <si>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</si>
  <si>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</si>
  <si>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</si>
  <si>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</si>
  <si>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</si>
  <si>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</si>
  <si>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</si>
  <si>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</si>
  <si>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</si>
  <si>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</si>
  <si>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</si>
  <si>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</si>
  <si>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</si>
  <si>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</si>
  <si>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</si>
  <si>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</si>
  <si>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</si>
  <si>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</si>
  <si>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</si>
  <si>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</si>
  <si>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</si>
  <si>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</si>
  <si>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</si>
  <si>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</si>
  <si>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</si>
  <si>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</si>
  <si>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</si>
  <si>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</si>
  <si>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</si>
  <si>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</si>
  <si>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</si>
  <si>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</si>
  <si>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</si>
  <si>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</si>
  <si>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</si>
  <si>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</si>
  <si>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</si>
  <si>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</si>
  <si>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</si>
  <si>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</si>
  <si>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</si>
  <si>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</si>
  <si>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</si>
  <si>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</si>
  <si>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</si>
  <si>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</si>
  <si>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</si>
  <si>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</si>
  <si>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</si>
  <si>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</si>
  <si>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</si>
  <si>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</si>
  <si>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</si>
  <si>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</si>
  <si>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</si>
  <si>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</si>
  <si>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</si>
  <si>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</si>
  <si>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</si>
  <si>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</si>
  <si>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</si>
  <si>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</si>
  <si>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</si>
  <si>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</si>
  <si>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</si>
  <si>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</si>
  <si>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</si>
  <si>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</si>
  <si>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</si>
  <si>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</si>
  <si>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</si>
  <si>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</si>
  <si>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</si>
  <si>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</si>
  <si>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</si>
  <si>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</si>
  <si>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</si>
  <si>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</si>
  <si>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</si>
  <si>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</si>
  <si>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</si>
  <si>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</si>
  <si>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</si>
  <si>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</si>
  <si>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</si>
  <si>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</si>
  <si>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</si>
  <si>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</si>
  <si>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</si>
  <si>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</si>
  <si>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</si>
  <si>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</si>
  <si>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</si>
  <si>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</si>
  <si>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</si>
  <si>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</si>
  <si>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</si>
  <si>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</si>
  <si>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</si>
  <si>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</si>
  <si>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</si>
  <si>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</si>
  <si>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</si>
  <si>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</si>
  <si>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</si>
  <si>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</si>
  <si>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</si>
  <si>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</si>
  <si>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</si>
  <si>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</si>
  <si>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</si>
  <si>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</si>
  <si>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</si>
  <si>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</si>
  <si>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</si>
  <si>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</si>
  <si>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</si>
  <si>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</si>
  <si>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</si>
  <si>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</si>
  <si>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</si>
  <si>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</si>
  <si>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</si>
  <si>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</si>
  <si>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</si>
  <si>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</si>
  <si>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</si>
  <si>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</si>
  <si>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</si>
  <si>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</si>
  <si>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</si>
  <si>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</si>
  <si>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</si>
  <si>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</si>
  <si>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</si>
  <si>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</si>
  <si>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</si>
  <si>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</si>
  <si>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</si>
  <si>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</si>
  <si>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</si>
  <si>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</si>
  <si>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</si>
  <si>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</si>
  <si>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</si>
  <si>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</si>
  <si>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</si>
  <si>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</si>
  <si>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</si>
  <si>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</si>
  <si>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</si>
  <si>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</si>
  <si>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</si>
  <si>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</si>
  <si>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</si>
  <si>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</si>
  <si>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</si>
  <si>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</si>
  <si>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</si>
  <si>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</si>
  <si>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</si>
  <si>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</si>
  <si>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</si>
  <si>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</si>
  <si>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</si>
  <si>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</si>
  <si>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</si>
  <si>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</si>
  <si>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</si>
  <si>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</si>
  <si>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</si>
  <si>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</si>
  <si>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</si>
  <si>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</si>
  <si>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</si>
  <si>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</si>
  <si>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</si>
  <si>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</si>
  <si>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</si>
  <si>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</si>
  <si>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</si>
  <si>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</si>
  <si>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</si>
  <si>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</si>
  <si>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</si>
  <si>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</si>
  <si>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</si>
  <si>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</si>
  <si>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</si>
  <si>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</si>
  <si>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</si>
  <si>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</si>
  <si>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</si>
  <si>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</si>
  <si>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</si>
  <si>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</si>
  <si>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</si>
  <si>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</si>
  <si>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</si>
  <si>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</si>
  <si>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</si>
  <si>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</si>
  <si>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</si>
  <si>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</si>
  <si>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</si>
  <si>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</si>
  <si>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</si>
  <si>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</si>
  <si>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</si>
  <si>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</si>
  <si>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</si>
  <si>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</si>
  <si>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</si>
  <si>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</si>
  <si>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</si>
  <si>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</si>
  <si>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</si>
  <si>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</si>
  <si>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</si>
  <si>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</si>
  <si>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</si>
  <si>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</si>
  <si>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</si>
  <si>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</si>
  <si>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</si>
  <si>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</si>
  <si>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</si>
  <si>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</si>
  <si>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</si>
  <si>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</si>
  <si>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</si>
  <si>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</si>
  <si>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</si>
  <si>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</si>
  <si>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</si>
  <si>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</si>
  <si>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</si>
  <si>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</si>
  <si>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</si>
  <si>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</si>
  <si>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</si>
  <si>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</si>
  <si>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</si>
  <si>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</si>
  <si>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</si>
  <si>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</si>
  <si>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</si>
  <si>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</si>
  <si>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</si>
  <si>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</si>
  <si>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</si>
  <si>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</si>
  <si>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</si>
  <si>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</si>
  <si>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</si>
  <si>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</si>
  <si>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</si>
  <si>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</si>
  <si>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</si>
  <si>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</si>
  <si>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</si>
  <si>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</si>
  <si>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</si>
  <si>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</si>
  <si>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</si>
  <si>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</si>
  <si>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</si>
  <si>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</si>
  <si>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</si>
  <si>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</si>
  <si>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</si>
  <si>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</si>
  <si>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</si>
  <si>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</si>
  <si>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</si>
  <si>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</si>
  <si>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</si>
  <si>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</si>
  <si>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</si>
  <si>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</si>
  <si>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</si>
  <si>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</si>
  <si>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</si>
  <si>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</si>
  <si>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</si>
  <si>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</si>
  <si>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</si>
  <si>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</si>
  <si>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</si>
  <si>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</si>
  <si>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</si>
  <si>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</si>
  <si>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</si>
  <si>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</si>
  <si>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</si>
  <si>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</si>
  <si>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</si>
  <si>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</si>
  <si>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</si>
  <si>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</si>
  <si>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</si>
  <si>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</si>
  <si>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</si>
  <si>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</si>
  <si>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</si>
  <si>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</si>
  <si>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</si>
  <si>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</si>
  <si>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</si>
  <si>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</si>
  <si>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</si>
  <si>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</si>
  <si>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</si>
  <si>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</si>
  <si>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</si>
  <si>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</si>
  <si>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</si>
  <si>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</si>
  <si>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</si>
  <si>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</si>
  <si>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</si>
  <si>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</si>
  <si>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</si>
  <si>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</si>
  <si>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</si>
  <si>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</si>
  <si>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</si>
  <si>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</si>
  <si>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</si>
  <si>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</si>
  <si>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</si>
  <si>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</si>
  <si>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</si>
  <si>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</si>
  <si>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</si>
  <si>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</si>
  <si>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</si>
  <si>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</si>
  <si>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</si>
  <si>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</si>
  <si>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</si>
  <si>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</si>
  <si>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</si>
  <si>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</si>
  <si>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</si>
  <si>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</si>
  <si>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</si>
  <si>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</si>
  <si>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</si>
  <si>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</si>
  <si>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</si>
  <si>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</si>
  <si>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</si>
  <si>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</si>
  <si>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</si>
  <si>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</si>
  <si>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</si>
  <si>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</si>
  <si>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</si>
  <si>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</si>
  <si>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</si>
  <si>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</si>
  <si>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</si>
  <si>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</si>
  <si>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</si>
  <si>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</si>
  <si>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</si>
  <si>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</si>
  <si>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</si>
  <si>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</si>
  <si>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</si>
  <si>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</si>
  <si>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</si>
  <si>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</si>
  <si>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</si>
  <si>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</si>
  <si>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</si>
  <si>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</si>
  <si>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</si>
  <si>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</si>
  <si>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</si>
  <si>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</si>
  <si>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</si>
  <si>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</si>
  <si>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</si>
  <si>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</si>
  <si>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</si>
  <si>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</si>
  <si>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</si>
  <si>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</si>
  <si>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</si>
  <si>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</si>
  <si>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</si>
  <si>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</si>
  <si>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</si>
  <si>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</si>
  <si>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</si>
  <si>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</si>
  <si>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</si>
  <si>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</si>
  <si>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</si>
  <si>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</si>
  <si>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</si>
  <si>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</si>
  <si>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</si>
  <si>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</si>
  <si>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</si>
  <si>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</si>
  <si>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</si>
  <si>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</si>
  <si>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</si>
  <si>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</si>
  <si>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</si>
  <si>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</si>
  <si>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</si>
  <si>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</si>
  <si>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</si>
  <si>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</si>
  <si>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</si>
  <si>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</si>
  <si>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</si>
  <si>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</si>
  <si>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</si>
  <si>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</si>
  <si>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</si>
  <si>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</si>
  <si>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</si>
  <si>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</si>
  <si>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</si>
  <si>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</si>
  <si>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</si>
  <si>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</si>
  <si>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</si>
  <si>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</si>
  <si>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</si>
  <si>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</si>
  <si>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</si>
  <si>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</si>
  <si>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</si>
  <si>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</si>
  <si>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</si>
  <si>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</si>
  <si>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</si>
  <si>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</si>
  <si>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</si>
  <si>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</si>
  <si>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</si>
  <si>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</si>
  <si>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</si>
  <si>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</si>
  <si>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</si>
  <si>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</si>
  <si>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</si>
  <si>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</si>
  <si>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</si>
  <si>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</si>
  <si>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</si>
  <si>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</si>
  <si>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</si>
  <si>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</si>
  <si>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</si>
  <si>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</si>
  <si>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</si>
  <si>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</si>
  <si>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</si>
  <si>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</si>
  <si>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</si>
  <si>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</si>
  <si>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</si>
  <si>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</si>
  <si>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</si>
  <si>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</si>
  <si>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</si>
  <si>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</si>
  <si>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</si>
  <si>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</si>
  <si>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</si>
  <si>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</si>
  <si>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</si>
  <si>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</si>
  <si>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</si>
  <si>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</si>
  <si>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</si>
  <si>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</si>
  <si>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</si>
  <si>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</si>
  <si>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</si>
  <si>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</si>
  <si>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</si>
  <si>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</si>
  <si>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</si>
  <si>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</si>
  <si>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</si>
  <si>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</si>
  <si>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</si>
  <si>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</si>
  <si>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</si>
  <si>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</si>
  <si>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</si>
  <si>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</si>
  <si>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</si>
  <si>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</si>
  <si>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</si>
  <si>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</si>
  <si>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</si>
  <si>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</si>
  <si>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</si>
  <si>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</si>
  <si>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</si>
  <si>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</si>
  <si>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</si>
  <si>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</si>
  <si>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</si>
  <si>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</si>
  <si>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</si>
  <si>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</si>
  <si>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</si>
  <si>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</si>
  <si>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</si>
  <si>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</si>
  <si>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</si>
  <si>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</si>
  <si>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</si>
  <si>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</si>
  <si>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</si>
  <si>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</si>
  <si>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</si>
  <si>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</si>
  <si>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</si>
  <si>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</si>
  <si>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</si>
  <si>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</si>
  <si>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</si>
  <si>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</si>
  <si>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</si>
  <si>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</si>
  <si>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</si>
  <si>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</si>
  <si>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</si>
  <si>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</si>
  <si>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</si>
  <si>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</si>
  <si>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</si>
  <si>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</si>
  <si>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</si>
  <si>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</si>
  <si>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</si>
  <si>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</si>
  <si>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</si>
  <si>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</si>
  <si>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</si>
  <si>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</si>
  <si>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</si>
  <si>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</si>
  <si>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</si>
  <si>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</si>
  <si>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</si>
  <si>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</si>
  <si>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</si>
  <si>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</si>
  <si>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</si>
  <si>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</si>
  <si>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</si>
  <si>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</si>
  <si>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</si>
  <si>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</si>
  <si>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</si>
  <si>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</si>
  <si>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</si>
  <si>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</si>
  <si>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</si>
  <si>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</si>
  <si>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</si>
  <si>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</si>
  <si>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</si>
  <si>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</si>
  <si>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</si>
  <si>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</si>
  <si>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</si>
  <si>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</si>
  <si>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</si>
  <si>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</si>
  <si>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</si>
  <si>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</si>
  <si>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</si>
  <si>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</si>
  <si>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</si>
  <si>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</si>
  <si>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</si>
  <si>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</si>
  <si>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</si>
  <si>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</si>
  <si>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</si>
  <si>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</si>
  <si>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</si>
  <si>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</si>
  <si>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</si>
  <si>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</si>
  <si>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</si>
  <si>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</si>
  <si>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</si>
  <si>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</si>
  <si>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</si>
  <si>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</si>
  <si>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</si>
  <si>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</si>
  <si>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</si>
  <si>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</si>
  <si>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</si>
  <si>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</si>
  <si>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</si>
  <si>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</si>
  <si>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</si>
  <si>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</si>
  <si>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</si>
  <si>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</si>
  <si>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</si>
  <si>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</si>
  <si>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</si>
  <si>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</si>
  <si>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</si>
  <si>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</si>
  <si>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</si>
  <si>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</si>
  <si>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</si>
  <si>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</si>
  <si>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</si>
  <si>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</si>
  <si>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</si>
  <si>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</si>
  <si>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</si>
  <si>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</si>
  <si>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</si>
  <si>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</si>
  <si>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</si>
  <si>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</si>
  <si>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</si>
  <si>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</si>
  <si>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</si>
  <si>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</si>
  <si>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</si>
  <si>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</si>
  <si>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</si>
  <si>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</si>
  <si>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</si>
  <si>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</si>
  <si>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</si>
  <si>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</si>
  <si>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</si>
  <si>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</si>
  <si>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</si>
  <si>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</si>
  <si>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</si>
  <si>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</si>
  <si>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</si>
  <si>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</si>
  <si>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</si>
  <si>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</si>
  <si>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</si>
  <si>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</si>
  <si>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</si>
  <si>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</si>
  <si>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</si>
  <si>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</si>
  <si>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</si>
  <si>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</si>
  <si>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</si>
  <si>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</si>
  <si>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</si>
  <si>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</si>
  <si>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</si>
  <si>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</si>
  <si>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</si>
  <si>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</si>
  <si>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</si>
  <si>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</si>
  <si>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</si>
  <si>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</si>
  <si>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</si>
  <si>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</si>
  <si>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</si>
  <si>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</si>
  <si>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</si>
  <si>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</si>
  <si>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</si>
  <si>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</si>
  <si>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</si>
  <si>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</si>
  <si>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</si>
  <si>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</si>
  <si>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</si>
  <si>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</si>
  <si>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</si>
  <si>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</si>
  <si>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</si>
  <si>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</si>
  <si>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</si>
  <si>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</si>
  <si>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</si>
  <si>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</si>
  <si>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</si>
  <si>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</si>
  <si>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</si>
  <si>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</si>
  <si>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</si>
  <si>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</si>
  <si>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</si>
  <si>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</si>
  <si>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</si>
  <si>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</si>
  <si>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</si>
  <si>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</si>
  <si>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</si>
  <si>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</si>
  <si>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</si>
  <si>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</si>
  <si>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</si>
  <si>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</si>
  <si>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</si>
  <si>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</si>
  <si>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</si>
  <si>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</si>
  <si>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</si>
  <si>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</si>
  <si>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</si>
  <si>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</si>
  <si>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</si>
  <si>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</si>
  <si>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</si>
  <si>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</si>
  <si>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</si>
  <si>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</si>
  <si>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</si>
  <si>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</si>
  <si>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</si>
  <si>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</si>
  <si>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</si>
  <si>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</si>
  <si>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</si>
  <si>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</si>
  <si>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</si>
  <si>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</si>
  <si>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</si>
  <si>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</si>
  <si>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</si>
  <si>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</si>
  <si>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</si>
  <si>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</si>
  <si>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</si>
  <si>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</si>
  <si>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</si>
  <si>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</si>
  <si>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</si>
  <si>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</si>
  <si>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</si>
  <si>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</si>
  <si>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</si>
  <si>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</si>
  <si>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</si>
  <si>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</si>
  <si>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</si>
  <si>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</si>
  <si>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</si>
  <si>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</si>
  <si>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</si>
  <si>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</si>
  <si>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</si>
  <si>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</si>
  <si>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</si>
  <si>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</si>
  <si>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</si>
  <si>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</si>
  <si>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</si>
  <si>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</si>
  <si>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</si>
  <si>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</si>
  <si>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</si>
  <si>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</si>
  <si>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</si>
  <si>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</si>
  <si>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</si>
  <si>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</si>
  <si>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</si>
  <si>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</si>
  <si>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</si>
  <si>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</si>
  <si>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</si>
  <si>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</si>
  <si>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</si>
  <si>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</si>
  <si>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</si>
  <si>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</si>
  <si>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</si>
  <si>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</si>
  <si>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</si>
  <si>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</si>
  <si>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</si>
  <si>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</si>
  <si>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</si>
  <si>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</si>
  <si>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</si>
  <si>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</si>
  <si>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</si>
  <si>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</si>
  <si>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</si>
  <si>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</si>
  <si>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</si>
  <si>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</si>
  <si>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</si>
  <si>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</si>
  <si>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</si>
  <si>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</si>
  <si>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</si>
  <si>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</si>
  <si>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</si>
  <si>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</si>
  <si>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</si>
  <si>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</si>
  <si>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</si>
  <si>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</si>
  <si>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</si>
  <si>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</si>
  <si>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</si>
  <si>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</si>
  <si>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</si>
  <si>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</si>
  <si>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</si>
  <si>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</si>
  <si>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</si>
  <si>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</si>
  <si>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</si>
  <si>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</si>
  <si>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</si>
  <si>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</si>
  <si>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</si>
  <si>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</si>
  <si>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</si>
  <si>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</si>
  <si>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</si>
  <si>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</si>
  <si>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</si>
  <si>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</si>
  <si>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</si>
  <si>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</si>
  <si>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</si>
  <si>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</si>
  <si>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</si>
  <si>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</si>
  <si>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</si>
  <si>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</si>
  <si>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</si>
  <si>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</si>
  <si>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</si>
  <si>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</si>
  <si>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</si>
  <si>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</si>
  <si>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</si>
  <si>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</si>
  <si>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</si>
  <si>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</si>
  <si>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</si>
  <si>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</si>
  <si>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</si>
  <si>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</si>
  <si>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</si>
  <si>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</si>
  <si>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</si>
  <si>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</si>
  <si>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</si>
  <si>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</si>
  <si>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</si>
  <si>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</si>
  <si>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</si>
  <si>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</si>
  <si>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</si>
  <si>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</si>
  <si>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</si>
  <si>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</si>
  <si>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</si>
  <si>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</si>
  <si>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</si>
  <si>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</si>
  <si>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</si>
  <si>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</si>
  <si>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</si>
  <si>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</si>
  <si>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</si>
  <si>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</si>
  <si>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</si>
  <si>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</si>
  <si>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</si>
  <si>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</si>
  <si>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</si>
  <si>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</si>
  <si>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</si>
  <si>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</si>
  <si>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</si>
  <si>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</si>
  <si>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</si>
  <si>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</si>
  <si>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</si>
  <si>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</si>
  <si>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</si>
  <si>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</si>
  <si>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</si>
  <si>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</si>
  <si>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</si>
  <si>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</si>
  <si>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</si>
  <si>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</si>
  <si>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</si>
  <si>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</si>
  <si>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</si>
  <si>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</si>
  <si>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</si>
  <si>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</si>
  <si>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</si>
  <si>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</si>
  <si>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</si>
  <si>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</si>
  <si>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</si>
  <si>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</si>
  <si>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</si>
  <si>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</si>
  <si>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</si>
  <si>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</si>
  <si>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</si>
  <si>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</si>
  <si>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</si>
  <si>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</si>
  <si>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</si>
  <si>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</si>
  <si>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</si>
  <si>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</si>
  <si>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</si>
  <si>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</si>
  <si>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</si>
  <si>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</si>
  <si>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</si>
  <si>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</si>
  <si>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</si>
  <si>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</si>
  <si>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</si>
  <si>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</si>
  <si>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</si>
  <si>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</si>
  <si>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</si>
  <si>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</si>
  <si>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</si>
  <si>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</si>
  <si>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</si>
  <si>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</si>
  <si>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</si>
  <si>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</si>
  <si>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</si>
  <si>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</si>
  <si>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</si>
  <si>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</si>
  <si>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</si>
  <si>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</si>
  <si>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</si>
  <si>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</si>
  <si>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</si>
  <si>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</si>
  <si>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</si>
  <si>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</si>
  <si>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</si>
  <si>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</si>
  <si>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</si>
  <si>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</si>
  <si>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</si>
  <si>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</si>
  <si>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</si>
  <si>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</si>
  <si>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</si>
  <si>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</si>
  <si>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</si>
  <si>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</si>
  <si>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</si>
  <si>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</si>
  <si>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</si>
  <si>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</si>
  <si>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</si>
  <si>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</si>
  <si>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</si>
  <si>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</si>
  <si>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</si>
  <si>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</si>
  <si>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</si>
  <si>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</si>
  <si>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</si>
  <si>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</si>
  <si>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</si>
  <si>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</si>
  <si>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</si>
  <si>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</si>
  <si>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</si>
  <si>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</si>
  <si>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</si>
  <si>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</si>
  <si>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</si>
  <si>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</si>
  <si>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</si>
  <si>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</si>
  <si>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</si>
  <si>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</si>
  <si>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</si>
  <si>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</si>
  <si>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</si>
  <si>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</si>
  <si>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</si>
  <si>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</si>
  <si>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</si>
  <si>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</si>
  <si>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</si>
  <si>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</si>
  <si>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</si>
  <si>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</si>
  <si>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</si>
  <si>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</si>
  <si>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</si>
  <si>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</si>
  <si>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</si>
  <si>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</si>
  <si>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</si>
  <si>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</si>
  <si>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</si>
  <si>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</si>
  <si>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</si>
  <si>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</si>
  <si>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</si>
  <si>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</si>
  <si>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</si>
  <si>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</si>
  <si>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</si>
  <si>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</si>
  <si>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</si>
  <si>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</si>
  <si>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</si>
  <si>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</si>
  <si>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</si>
  <si>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</si>
  <si>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</si>
  <si>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</si>
  <si>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</si>
  <si>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</si>
  <si>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</si>
  <si>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</si>
  <si>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</si>
  <si>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</si>
  <si>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</si>
  <si>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</si>
  <si>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</si>
  <si>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</si>
  <si>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</si>
  <si>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</si>
  <si>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</si>
  <si>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</si>
  <si>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</si>
  <si>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</si>
  <si>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</si>
  <si>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</si>
  <si>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</si>
  <si>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</si>
  <si>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</si>
  <si>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</si>
  <si>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</si>
  <si>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</si>
  <si>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</si>
  <si>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</si>
  <si>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</si>
  <si>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</si>
  <si>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</si>
  <si>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</si>
  <si>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</si>
  <si>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</si>
  <si>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</si>
  <si>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</si>
  <si>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</si>
  <si>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</si>
  <si>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</si>
  <si>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</si>
  <si>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</si>
  <si>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</si>
  <si>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</si>
  <si>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</si>
  <si>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</si>
  <si>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</si>
  <si>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</si>
  <si>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</si>
  <si>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</si>
  <si>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</si>
  <si>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</si>
  <si>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</si>
  <si>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</si>
  <si>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</si>
  <si>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</si>
  <si>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</si>
  <si>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</si>
  <si>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</si>
  <si>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</si>
  <si>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</si>
  <si>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</si>
  <si>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</si>
  <si>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</si>
  <si>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</si>
  <si>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</si>
  <si>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</si>
  <si>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</si>
  <si>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</si>
  <si>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</si>
  <si>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</si>
  <si>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</si>
  <si>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</si>
  <si>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</si>
  <si>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</si>
  <si>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</si>
  <si>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</si>
  <si>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</si>
  <si>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</si>
  <si>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</si>
  <si>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</si>
  <si>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</si>
  <si>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</si>
  <si>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</si>
  <si>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</si>
  <si>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</si>
  <si>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</si>
  <si>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</si>
  <si>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</si>
  <si>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</si>
  <si>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</si>
  <si>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</si>
  <si>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</si>
  <si>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</si>
  <si>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</si>
  <si>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</si>
  <si>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</si>
  <si>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</si>
  <si>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</si>
  <si>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</si>
  <si>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</si>
  <si>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</si>
  <si>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</si>
  <si>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</si>
  <si>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</si>
  <si>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</si>
  <si>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</si>
  <si>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</si>
  <si>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</si>
  <si>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</si>
  <si>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</si>
  <si>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</si>
  <si>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</si>
  <si>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</si>
  <si>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</si>
  <si>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</si>
  <si>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</si>
  <si>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</si>
  <si>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</si>
  <si>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</si>
  <si>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</si>
  <si>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</si>
  <si>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</si>
  <si>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</si>
  <si>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</si>
  <si>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</si>
  <si>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</si>
  <si>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</si>
  <si>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</si>
  <si>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</si>
  <si>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</si>
  <si>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</si>
  <si>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</si>
  <si>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</si>
  <si>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</si>
  <si>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</si>
  <si>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</si>
  <si>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</si>
  <si>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</si>
  <si>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</si>
  <si>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</si>
  <si>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</si>
  <si>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</si>
  <si>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</si>
  <si>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</si>
  <si>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</si>
  <si>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</si>
  <si>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</si>
  <si>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</si>
  <si>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</si>
  <si>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</si>
  <si>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</si>
  <si>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</si>
  <si>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</si>
  <si>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</si>
  <si>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</si>
  <si>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</si>
  <si>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</si>
  <si>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</si>
  <si>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</si>
  <si>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</si>
  <si>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</si>
  <si>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</si>
  <si>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</si>
  <si>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</si>
  <si>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</si>
  <si>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</si>
  <si>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</si>
  <si>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</si>
  <si>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</si>
  <si>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</si>
  <si>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</si>
  <si>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</si>
  <si>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</si>
  <si>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</si>
  <si>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</si>
  <si>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</si>
  <si>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</si>
  <si>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</si>
  <si>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</si>
  <si>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</si>
  <si>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</si>
  <si>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</si>
  <si>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</si>
  <si>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</si>
  <si>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</si>
  <si>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</si>
  <si>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</si>
  <si>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</si>
  <si>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</si>
  <si>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</si>
  <si>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</si>
  <si>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</si>
  <si>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</si>
  <si>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</si>
  <si>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</si>
  <si>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</si>
  <si>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</si>
  <si>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</si>
  <si>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</si>
  <si>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</si>
  <si>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</si>
  <si>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</si>
  <si>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</si>
  <si>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</si>
  <si>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</si>
  <si>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</si>
  <si>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</si>
  <si>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</si>
  <si>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</si>
  <si>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</si>
  <si>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</si>
  <si>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</si>
  <si>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</si>
  <si>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</si>
  <si>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</si>
  <si>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</si>
  <si>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</si>
  <si>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</si>
  <si>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</si>
  <si>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</si>
  <si>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</si>
  <si>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</si>
  <si>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</si>
  <si>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</si>
  <si>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</si>
  <si>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</si>
  <si>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</si>
  <si>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</si>
  <si>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</si>
  <si>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</si>
  <si>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</si>
  <si>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</si>
  <si>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</si>
  <si>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</si>
  <si>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</si>
  <si>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</si>
  <si>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</si>
  <si>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</si>
  <si>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</si>
  <si>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</si>
  <si>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</si>
  <si>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</si>
  <si>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</si>
  <si>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</si>
  <si>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</si>
  <si>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</si>
  <si>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</si>
  <si>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</si>
  <si>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</si>
  <si>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</si>
  <si>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</si>
  <si>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</si>
  <si>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</si>
  <si>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</si>
  <si>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</si>
  <si>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</si>
  <si>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</si>
  <si>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</si>
  <si>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</si>
  <si>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</si>
  <si>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</si>
  <si>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</si>
  <si>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</si>
  <si>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</si>
  <si>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</si>
  <si>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</si>
  <si>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</si>
  <si>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</si>
  <si>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</si>
  <si>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</si>
  <si>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</si>
  <si>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</si>
  <si>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</si>
  <si>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</si>
  <si>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</si>
  <si>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</si>
  <si>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</si>
  <si>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</si>
  <si>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</si>
  <si>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</si>
  <si>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</si>
  <si>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</si>
  <si>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</si>
  <si>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</si>
  <si>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</si>
  <si>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</si>
  <si>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</si>
  <si>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</si>
  <si>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</si>
  <si>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</si>
  <si>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</si>
  <si>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</si>
  <si>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</si>
  <si>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</si>
  <si>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</si>
  <si>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</si>
  <si>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</si>
  <si>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</si>
  <si>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</si>
  <si>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</si>
  <si>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</si>
  <si>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</si>
  <si>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</si>
  <si>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</si>
  <si>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</si>
  <si>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</si>
  <si>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</si>
  <si>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</si>
  <si>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</si>
  <si>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</si>
  <si>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</si>
  <si>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</si>
  <si>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</si>
  <si>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</si>
  <si>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</si>
  <si>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</si>
  <si>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</si>
  <si>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</si>
  <si>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</si>
  <si>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</si>
  <si>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</si>
  <si>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</si>
  <si>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</si>
  <si>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</si>
  <si>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</si>
  <si>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</si>
  <si>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</si>
  <si>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</si>
  <si>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</si>
  <si>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</si>
  <si>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</si>
  <si>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</si>
  <si>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</si>
  <si>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</si>
  <si>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</si>
  <si>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</si>
  <si>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</si>
  <si>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</si>
  <si>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</si>
  <si>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</si>
  <si>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</si>
  <si>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</si>
  <si>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</si>
  <si>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</si>
  <si>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</si>
  <si>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</si>
  <si>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</si>
  <si>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</si>
  <si>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</si>
  <si>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</si>
  <si>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</si>
  <si>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</si>
  <si>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</si>
  <si>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</si>
  <si>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</si>
  <si>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</si>
  <si>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</si>
  <si>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</si>
  <si>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</si>
  <si>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</si>
  <si>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</si>
  <si>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</si>
  <si>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</si>
  <si>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</si>
  <si>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</si>
  <si>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</si>
  <si>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</si>
  <si>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</si>
  <si>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</si>
  <si>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</si>
  <si>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</si>
  <si>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</si>
  <si>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</si>
  <si>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</si>
  <si>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</si>
  <si>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</si>
  <si>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</si>
  <si>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</si>
  <si>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</si>
  <si>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</si>
  <si>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</si>
  <si>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</si>
  <si>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</si>
  <si>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</si>
  <si>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</si>
  <si>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</si>
  <si>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</si>
  <si>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</si>
  <si>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</si>
  <si>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</si>
  <si>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</si>
  <si>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</si>
  <si>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</si>
  <si>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</si>
  <si>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</si>
  <si>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</si>
  <si>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</si>
  <si>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</si>
  <si>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</si>
  <si>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</si>
  <si>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</si>
  <si>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</si>
  <si>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</si>
  <si>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</si>
  <si>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</si>
  <si>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</si>
  <si>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</si>
  <si>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</si>
  <si>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</si>
  <si>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</si>
  <si>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</si>
  <si>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</si>
  <si>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</si>
  <si>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</si>
  <si>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</si>
  <si>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</si>
  <si>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</si>
  <si>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</si>
  <si>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</si>
  <si>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</si>
  <si>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</si>
  <si>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</si>
  <si>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</si>
  <si>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</si>
  <si>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</si>
  <si>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</si>
  <si>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</si>
  <si>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</si>
  <si>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</si>
  <si>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</si>
  <si>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</si>
  <si>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</si>
  <si>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</si>
  <si>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</si>
  <si>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</si>
  <si>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</si>
  <si>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</si>
  <si>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</si>
  <si>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</si>
  <si>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</si>
  <si>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</si>
  <si>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</si>
  <si>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</si>
  <si>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</si>
  <si>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</si>
  <si>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</si>
  <si>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</si>
  <si>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</si>
  <si>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</si>
  <si>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</si>
  <si>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</si>
  <si>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</si>
  <si>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</si>
  <si>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</si>
  <si>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</si>
  <si>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</si>
  <si>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</si>
  <si>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</si>
  <si>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</si>
  <si>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</si>
  <si>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</si>
  <si>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</si>
  <si>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</si>
  <si>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</si>
  <si>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</si>
  <si>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</si>
  <si>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</si>
  <si>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</si>
  <si>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</si>
  <si>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</si>
  <si>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</si>
  <si>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</si>
  <si>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</si>
  <si>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</si>
  <si>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</si>
  <si>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</si>
  <si>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</si>
  <si>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</si>
  <si>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</si>
  <si>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</si>
  <si>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</si>
  <si>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</si>
  <si>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</si>
  <si>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</si>
  <si>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</si>
  <si>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</si>
  <si>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</si>
  <si>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</si>
  <si>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</si>
  <si>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</si>
  <si>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</si>
  <si>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</si>
  <si>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</si>
  <si>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</si>
  <si>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</si>
  <si>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</si>
  <si>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</si>
  <si>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</si>
  <si>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</si>
  <si>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</si>
  <si>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</si>
  <si>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</si>
  <si>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</si>
  <si>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</si>
  <si>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</si>
  <si>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</si>
  <si>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</si>
  <si>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</si>
  <si>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</si>
  <si>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</si>
  <si>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</si>
  <si>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</si>
  <si>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</si>
  <si>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</si>
  <si>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</si>
  <si>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</si>
  <si>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</si>
  <si>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</si>
  <si>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</si>
  <si>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</si>
  <si>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</si>
  <si>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</si>
  <si>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</si>
  <si>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</si>
  <si>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</si>
  <si>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</si>
  <si>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</si>
  <si>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</si>
  <si>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</si>
  <si>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</si>
  <si>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</si>
  <si>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</si>
  <si>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</si>
  <si>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</si>
  <si>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</si>
  <si>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</si>
  <si>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</si>
  <si>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</si>
  <si>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</si>
  <si>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</si>
  <si>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</si>
  <si>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</si>
  <si>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</si>
  <si>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</si>
  <si>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</si>
  <si>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</si>
  <si>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</si>
  <si>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</si>
  <si>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</si>
  <si>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</si>
  <si>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</si>
  <si>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</si>
  <si>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</si>
  <si>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</si>
  <si>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</si>
  <si>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</si>
  <si>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</si>
  <si>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</si>
  <si>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</si>
  <si>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</si>
  <si>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</si>
  <si>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</si>
  <si>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</si>
  <si>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</si>
  <si>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</si>
  <si>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</si>
  <si>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</si>
  <si>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</si>
  <si>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</si>
  <si>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</si>
  <si>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</si>
  <si>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</si>
  <si>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</si>
  <si>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</si>
  <si>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</si>
  <si>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</si>
  <si>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</si>
  <si>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</si>
  <si>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</si>
  <si>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</si>
  <si>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</si>
  <si>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</si>
  <si>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</si>
  <si>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</si>
  <si>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</si>
  <si>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</si>
  <si>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</si>
  <si>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</si>
  <si>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</si>
  <si>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</si>
  <si>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</si>
  <si>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</si>
  <si>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</si>
  <si>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</si>
  <si>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</si>
  <si>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</si>
  <si>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</si>
  <si>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</si>
  <si>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</si>
  <si>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</si>
  <si>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</si>
  <si>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</si>
  <si>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</si>
  <si>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</si>
  <si>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</si>
  <si>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</si>
  <si>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</si>
  <si>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</si>
  <si>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</si>
  <si>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</si>
  <si>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</si>
  <si>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</si>
  <si>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</si>
  <si>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</si>
  <si>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</si>
  <si>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</si>
  <si>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</si>
  <si>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</si>
  <si>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</si>
  <si>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</si>
  <si>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</si>
  <si>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</si>
  <si>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</si>
  <si>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</si>
  <si>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</si>
  <si>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</si>
  <si>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</si>
  <si>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</si>
  <si>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</si>
  <si>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</si>
  <si>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</si>
  <si>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</si>
  <si>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</si>
  <si>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</si>
  <si>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</si>
  <si>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</si>
  <si>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</si>
  <si>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</si>
  <si>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</si>
  <si>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</si>
  <si>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</si>
  <si>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</si>
  <si>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</si>
  <si>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</si>
  <si>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</si>
  <si>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</si>
  <si>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</si>
  <si>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</si>
  <si>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</si>
  <si>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</si>
  <si>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</si>
  <si>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</si>
  <si>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</si>
  <si>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</si>
  <si>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</si>
  <si>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</si>
  <si>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</si>
  <si>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</si>
  <si>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</si>
  <si>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</si>
  <si>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</si>
  <si>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</si>
  <si>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</si>
  <si>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</si>
  <si>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</si>
  <si>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</si>
  <si>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</si>
  <si>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</si>
  <si>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</si>
  <si>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</si>
  <si>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</si>
  <si>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</si>
  <si>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</si>
  <si>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</si>
  <si>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</si>
  <si>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</si>
  <si>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</si>
  <si>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</si>
  <si>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</si>
  <si>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</si>
  <si>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</si>
  <si>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</si>
  <si>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</si>
  <si>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</si>
  <si>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</si>
  <si>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</si>
  <si>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</si>
  <si>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</si>
  <si>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</si>
  <si>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</si>
  <si>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</si>
  <si>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</si>
  <si>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</si>
  <si>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</si>
  <si>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</si>
  <si>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</si>
  <si>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</si>
  <si>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</si>
  <si>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</si>
  <si>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</si>
  <si>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</si>
  <si>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</si>
  <si>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</si>
  <si>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</si>
  <si>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</si>
  <si>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</si>
  <si>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</si>
  <si>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</si>
  <si>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</si>
  <si>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</si>
  <si>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</si>
  <si>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</si>
  <si>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</si>
  <si>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</si>
  <si>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</si>
  <si>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</si>
  <si>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</si>
  <si>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</si>
  <si>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</si>
  <si>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</si>
  <si>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</si>
  <si>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</si>
  <si>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</si>
  <si>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</si>
  <si>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</si>
  <si>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</si>
  <si>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</si>
  <si>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</si>
  <si>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</si>
  <si>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</si>
  <si>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</si>
  <si>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</si>
  <si>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</si>
  <si>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</si>
  <si>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</si>
  <si>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</si>
  <si>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</si>
  <si>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</si>
  <si>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</si>
  <si>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</si>
  <si>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</si>
  <si>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</si>
  <si>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</si>
  <si>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</si>
  <si>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</si>
  <si>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</si>
  <si>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</si>
  <si>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</si>
  <si>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</si>
  <si>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</si>
  <si>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</si>
  <si>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</si>
  <si>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</si>
  <si>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</si>
  <si>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</si>
  <si>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</si>
  <si>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</si>
  <si>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</si>
  <si>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</si>
  <si>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</si>
  <si>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</si>
  <si>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</si>
  <si>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</si>
  <si>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</si>
  <si>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</si>
  <si>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</si>
  <si>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</si>
  <si>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</si>
  <si>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</si>
  <si>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</si>
  <si>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</si>
  <si>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</si>
  <si>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</si>
  <si>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</si>
  <si>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</si>
  <si>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</si>
  <si>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</si>
  <si>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</si>
  <si>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</si>
  <si>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</si>
  <si>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</si>
  <si>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</si>
  <si>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</si>
  <si>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</si>
  <si>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</si>
  <si>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</si>
  <si>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</si>
  <si>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</si>
  <si>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</si>
  <si>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</si>
  <si>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</si>
  <si>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</si>
  <si>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</si>
  <si>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</si>
  <si>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</si>
  <si>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</si>
  <si>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</si>
  <si>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</si>
  <si>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</si>
  <si>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</si>
  <si>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</si>
  <si>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</si>
  <si>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</si>
  <si>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</si>
  <si>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</si>
  <si>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</si>
  <si>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</si>
  <si>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</si>
  <si>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</si>
  <si>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</si>
  <si>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</si>
  <si>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</si>
  <si>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</si>
  <si>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</si>
  <si>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</si>
  <si>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</si>
  <si>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</si>
  <si>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</si>
  <si>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</si>
  <si>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</si>
  <si>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</si>
  <si>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</si>
  <si>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</si>
  <si>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</si>
  <si>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</si>
  <si>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</si>
  <si>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</si>
  <si>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</si>
  <si>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</si>
  <si>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</si>
  <si>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</si>
  <si>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</si>
  <si>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</si>
  <si>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</si>
  <si>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</si>
  <si>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</si>
  <si>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</si>
  <si>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</si>
  <si>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</si>
  <si>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</si>
  <si>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</si>
  <si>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</si>
  <si>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</si>
  <si>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</si>
  <si>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</si>
  <si>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</si>
  <si>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</si>
  <si>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</si>
  <si>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</si>
  <si>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</si>
  <si>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</si>
  <si>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</si>
  <si>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</si>
  <si>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</si>
  <si>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</si>
  <si>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</si>
  <si>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</si>
  <si>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</si>
  <si>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</si>
  <si>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</si>
  <si>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</si>
  <si>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</si>
  <si>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</si>
  <si>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</si>
  <si>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</si>
  <si>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</si>
  <si>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</si>
  <si>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</si>
  <si>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</si>
  <si>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</si>
  <si>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</si>
  <si>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</si>
  <si>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</si>
  <si>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</si>
  <si>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</si>
  <si>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</si>
  <si>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</si>
  <si>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</si>
  <si>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</si>
  <si>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</si>
  <si>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</si>
  <si>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</si>
  <si>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</si>
  <si>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</si>
  <si>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</si>
  <si>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</si>
  <si>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</si>
  <si>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</si>
  <si>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</si>
  <si>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</si>
  <si>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</si>
  <si>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</si>
  <si>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</si>
  <si>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</si>
  <si>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</si>
  <si>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</si>
  <si>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</si>
  <si>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</si>
  <si>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</si>
  <si>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</si>
  <si>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</si>
  <si>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</si>
  <si>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</si>
  <si>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</si>
  <si>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</si>
  <si>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</si>
  <si>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</si>
  <si>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</si>
  <si>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</si>
  <si>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</si>
  <si>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</si>
  <si>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</si>
  <si>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</si>
  <si>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</si>
  <si>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</si>
  <si>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</si>
  <si>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</si>
  <si>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</si>
  <si>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</si>
  <si>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</si>
  <si>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</si>
  <si>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</si>
  <si>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</si>
  <si>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</si>
  <si>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</si>
  <si>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</si>
  <si>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</si>
  <si>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</si>
  <si>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</si>
  <si>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</si>
  <si>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</si>
  <si>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</si>
  <si>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</si>
  <si>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</si>
  <si>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</si>
  <si>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</si>
  <si>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</si>
  <si>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</si>
  <si>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</si>
  <si>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</si>
  <si>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</si>
  <si>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</si>
  <si>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</si>
  <si>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</si>
  <si>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</si>
  <si>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</si>
  <si>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</si>
  <si>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</si>
  <si>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</si>
  <si>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</si>
  <si>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</si>
  <si>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</si>
  <si>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</si>
  <si>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</si>
  <si>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</si>
  <si>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</si>
  <si>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</si>
  <si>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</si>
  <si>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</si>
  <si>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</si>
  <si>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</si>
  <si>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</si>
  <si>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</si>
  <si>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</si>
  <si>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</si>
  <si>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</si>
  <si>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</si>
  <si>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</si>
  <si>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</si>
  <si>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</si>
  <si>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</si>
  <si>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</si>
  <si>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</si>
  <si>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</si>
  <si>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</si>
  <si>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</si>
  <si>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</si>
  <si>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</si>
  <si>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</si>
  <si>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</si>
  <si>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</si>
  <si>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</si>
  <si>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</si>
  <si>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</si>
  <si>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</si>
  <si>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</si>
  <si>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</si>
  <si>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</si>
  <si>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</si>
  <si>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</si>
  <si>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</si>
  <si>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</si>
  <si>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</si>
  <si>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</si>
  <si>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</si>
  <si>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</si>
  <si>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</si>
  <si>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</si>
  <si>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</si>
  <si>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</si>
  <si>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</si>
  <si>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</si>
  <si>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</si>
  <si>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</si>
  <si>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</si>
  <si>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</si>
  <si>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</si>
  <si>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</si>
  <si>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</si>
  <si>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</si>
  <si>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</si>
  <si>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</si>
  <si>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</si>
  <si>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</si>
  <si>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</si>
  <si>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</si>
  <si>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</si>
  <si>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</si>
  <si>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</si>
  <si>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</si>
  <si>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</si>
  <si>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</si>
  <si>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</si>
  <si>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</si>
  <si>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</si>
  <si>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</si>
  <si>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</si>
  <si>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</si>
  <si>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</si>
  <si>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</si>
  <si>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</si>
  <si>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</si>
  <si>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</si>
  <si>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</si>
  <si>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</si>
  <si>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</si>
  <si>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</si>
  <si>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</si>
  <si>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</si>
  <si>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</si>
  <si>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</si>
  <si>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</si>
  <si>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</si>
  <si>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</si>
  <si>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</si>
  <si>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</si>
  <si>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</si>
  <si>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</si>
  <si>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</si>
  <si>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</si>
  <si>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</si>
  <si>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</si>
  <si>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</si>
  <si>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</si>
  <si>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</si>
  <si>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</si>
  <si>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</si>
  <si>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</si>
  <si>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</si>
  <si>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</si>
  <si>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</si>
  <si>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</si>
  <si>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</si>
  <si>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</si>
  <si>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</si>
  <si>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</si>
  <si>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</si>
  <si>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</si>
  <si>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</si>
  <si>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</si>
  <si>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</si>
  <si>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</si>
  <si>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</si>
  <si>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</si>
  <si>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</si>
  <si>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</si>
  <si>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</si>
  <si>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</si>
  <si>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</si>
  <si>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</si>
  <si>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</si>
  <si>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</si>
  <si>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</si>
  <si>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</si>
  <si>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</si>
  <si>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</si>
  <si>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</si>
  <si>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</si>
  <si>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</si>
  <si>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</si>
  <si>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</si>
  <si>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</si>
  <si>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</si>
  <si>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</si>
  <si>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</si>
  <si>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</si>
  <si>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</si>
  <si>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</si>
  <si>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</si>
  <si>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</si>
  <si>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</si>
  <si>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</si>
  <si>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</si>
  <si>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</si>
  <si>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</si>
  <si>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</si>
  <si>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</si>
  <si>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</si>
  <si>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</si>
  <si>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</si>
  <si>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</si>
  <si>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</si>
  <si>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</si>
  <si>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</si>
  <si>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</si>
  <si>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</si>
  <si>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</si>
  <si>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</si>
  <si>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</si>
  <si>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</si>
  <si>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</si>
  <si>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</si>
  <si>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</si>
  <si>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</si>
  <si>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</si>
  <si>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</si>
  <si>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</si>
  <si>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</si>
  <si>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</si>
  <si>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</si>
  <si>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</si>
  <si>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</si>
  <si>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</si>
  <si>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</si>
  <si>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</si>
  <si>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</si>
  <si>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</si>
  <si>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</si>
  <si>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</si>
  <si>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</si>
  <si>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</si>
  <si>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</si>
  <si>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</si>
  <si>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</si>
  <si>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</si>
  <si>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</si>
  <si>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</si>
  <si>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</si>
  <si>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</si>
  <si>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</si>
  <si>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</si>
  <si>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</si>
  <si>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</si>
  <si>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</si>
  <si>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</si>
  <si>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</si>
  <si>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</si>
  <si>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</si>
  <si>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</si>
  <si>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</si>
  <si>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</si>
  <si>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</si>
  <si>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</si>
  <si>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</si>
  <si>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</si>
  <si>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</si>
  <si>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</si>
  <si>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</si>
  <si>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</si>
  <si>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</si>
  <si>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</si>
  <si>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</si>
  <si>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</si>
  <si>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</si>
  <si>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</si>
  <si>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</si>
  <si>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</si>
  <si>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</si>
  <si>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</si>
  <si>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</si>
  <si>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</si>
  <si>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</si>
  <si>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</si>
  <si>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</si>
  <si>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</si>
  <si>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</si>
  <si>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</si>
  <si>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</si>
  <si>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</si>
  <si>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</si>
  <si>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</si>
  <si>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</si>
  <si>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</si>
  <si>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</si>
  <si>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</si>
  <si>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</si>
  <si>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</si>
  <si>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</si>
  <si>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</si>
  <si>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</si>
  <si>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</si>
  <si>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</si>
  <si>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</si>
  <si>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</si>
  <si>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</si>
  <si>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</si>
  <si>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</si>
  <si>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</si>
  <si>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</si>
  <si>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</si>
  <si>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</si>
  <si>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</si>
  <si>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</si>
  <si>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</si>
  <si>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</si>
  <si>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</si>
  <si>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</si>
  <si>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</si>
  <si>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</si>
  <si>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</si>
  <si>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</si>
  <si>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</si>
  <si>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</si>
  <si>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</si>
  <si>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</si>
  <si>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</si>
  <si>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</si>
  <si>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</si>
  <si>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</si>
  <si>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</si>
  <si>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</si>
  <si>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</si>
  <si>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</si>
  <si>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</si>
  <si>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</si>
  <si>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</si>
  <si>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</si>
  <si>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</si>
  <si>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</si>
  <si>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</si>
  <si>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</si>
  <si>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</si>
  <si>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</si>
  <si>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</si>
  <si>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</si>
  <si>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</si>
  <si>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</si>
  <si>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</si>
  <si>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</si>
  <si>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</si>
  <si>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</si>
  <si>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</si>
  <si>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</si>
  <si>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</si>
  <si>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</si>
  <si>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</si>
  <si>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</si>
  <si>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</si>
  <si>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</si>
  <si>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</si>
  <si>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</si>
  <si>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</si>
  <si>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</si>
  <si>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</si>
  <si>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</si>
  <si>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</si>
  <si>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</si>
  <si>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</si>
  <si>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</si>
  <si>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</si>
  <si>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</si>
  <si>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</si>
  <si>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</si>
  <si>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</si>
  <si>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</si>
  <si>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</si>
  <si>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</si>
  <si>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</si>
  <si>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</si>
  <si>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</si>
  <si>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</si>
  <si>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</si>
  <si>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</si>
  <si>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</si>
  <si>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</si>
  <si>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</si>
  <si>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</si>
  <si>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</si>
  <si>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</si>
  <si>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</si>
  <si>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</si>
  <si>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</si>
  <si>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</si>
  <si>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</si>
  <si>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</si>
  <si>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</si>
  <si>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</si>
  <si>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</si>
  <si>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</si>
  <si>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</si>
  <si>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</si>
  <si>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</si>
  <si>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</si>
  <si>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</si>
  <si>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</si>
  <si>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</si>
  <si>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</si>
  <si>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</si>
  <si>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</si>
  <si>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</si>
  <si>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</si>
  <si>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</si>
  <si>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</si>
  <si>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</si>
  <si>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</si>
  <si>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</si>
  <si>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</si>
  <si>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</si>
  <si>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</si>
  <si>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</si>
  <si>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</si>
  <si>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</si>
  <si>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</si>
  <si>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</si>
  <si>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</si>
  <si>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</si>
  <si>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</si>
  <si>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</si>
  <si>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</si>
  <si>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</si>
  <si>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</si>
  <si>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</si>
  <si>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</si>
  <si>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</si>
  <si>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</si>
  <si>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</si>
  <si>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</si>
  <si>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</si>
  <si>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</si>
  <si>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</si>
  <si>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</si>
  <si>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</si>
  <si>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</si>
  <si>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</si>
  <si>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</si>
  <si>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</si>
  <si>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</si>
  <si>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</si>
  <si>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</si>
  <si>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</si>
  <si>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</si>
  <si>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</si>
  <si>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</si>
  <si>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</si>
  <si>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</si>
  <si>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</si>
  <si>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</si>
  <si>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</si>
  <si>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</si>
  <si>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</si>
  <si>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</si>
  <si>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</si>
  <si>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</si>
  <si>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</si>
  <si>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</si>
  <si>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</si>
  <si>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</si>
  <si>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</si>
  <si>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</si>
  <si>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</si>
  <si>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</si>
  <si>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</si>
  <si>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</si>
  <si>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</si>
  <si>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</si>
  <si>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</si>
  <si>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</si>
  <si>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</si>
  <si>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</si>
  <si>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</si>
  <si>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</si>
  <si>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</si>
  <si>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</si>
  <si>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</si>
  <si>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</si>
  <si>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</si>
  <si>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</si>
  <si>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</si>
  <si>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</si>
  <si>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</si>
  <si>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</si>
  <si>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</si>
  <si>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</si>
  <si>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</si>
  <si>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</si>
  <si>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</si>
  <si>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</si>
  <si>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</si>
  <si>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</si>
  <si>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</si>
  <si>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</si>
  <si>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</si>
  <si>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</si>
  <si>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</si>
  <si>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</si>
  <si>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</si>
  <si>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</si>
  <si>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</si>
  <si>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</si>
  <si>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</si>
  <si>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</si>
  <si>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</si>
  <si>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</si>
  <si>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</si>
  <si>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</si>
  <si>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</si>
  <si>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</si>
  <si>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</si>
  <si>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</si>
  <si>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</si>
  <si>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</si>
  <si>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</si>
  <si>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</si>
  <si>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</si>
  <si>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</si>
  <si>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</si>
  <si>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</si>
  <si>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</si>
  <si>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</si>
  <si>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</si>
  <si>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</si>
  <si>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</si>
  <si>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</si>
  <si>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</si>
  <si>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</si>
  <si>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</si>
  <si>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</si>
  <si>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</si>
  <si>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</si>
  <si>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</si>
  <si>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</si>
  <si>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</si>
  <si>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</si>
  <si>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</si>
  <si>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</si>
  <si>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</si>
  <si>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</si>
  <si>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</si>
  <si>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</si>
  <si>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</si>
  <si>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</si>
  <si>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</si>
  <si>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</si>
  <si>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</si>
  <si>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</si>
  <si>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</si>
  <si>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</si>
  <si>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</si>
  <si>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</si>
  <si>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</si>
  <si>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</si>
  <si>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</si>
  <si>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</si>
  <si>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</si>
  <si>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</si>
  <si>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</si>
  <si>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</si>
  <si>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</si>
  <si>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</si>
  <si>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</si>
  <si>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</si>
  <si>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</si>
  <si>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</si>
  <si>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</si>
  <si>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</si>
  <si>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</si>
  <si>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</si>
  <si>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</si>
  <si>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</si>
  <si>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</si>
  <si>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</si>
  <si>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</si>
  <si>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</si>
  <si>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</si>
  <si>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</si>
  <si>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</si>
  <si>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</si>
  <si>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</si>
  <si>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</si>
  <si>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</si>
  <si>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</si>
  <si>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</si>
  <si>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</si>
  <si>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</si>
  <si>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</si>
  <si>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</si>
  <si>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</si>
  <si>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</si>
  <si>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</si>
  <si>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</si>
  <si>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</si>
  <si>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</si>
  <si>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</si>
  <si>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</si>
  <si>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</si>
  <si>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</si>
  <si>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</si>
  <si>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</si>
  <si>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</si>
  <si>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</si>
  <si>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</si>
  <si>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</si>
  <si>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</si>
  <si>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</si>
  <si>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</si>
  <si>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</si>
  <si>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</si>
  <si>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</si>
  <si>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</si>
  <si>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</si>
  <si>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</si>
  <si>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</si>
  <si>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</si>
  <si>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</si>
  <si>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</si>
  <si>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</si>
  <si>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</si>
  <si>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</si>
  <si>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</si>
  <si>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</si>
  <si>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</si>
  <si>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</si>
  <si>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</si>
  <si>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</si>
  <si>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</si>
  <si>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</si>
  <si>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</si>
  <si>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</si>
  <si>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</si>
  <si>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</si>
  <si>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</si>
  <si>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</si>
  <si>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</si>
  <si>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</si>
  <si>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</si>
  <si>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</si>
  <si>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</si>
  <si>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</si>
  <si>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</si>
  <si>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</si>
  <si>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</si>
  <si>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</si>
  <si>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</si>
  <si>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</si>
  <si>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</si>
  <si>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</si>
  <si>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</si>
  <si>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</si>
  <si>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</si>
  <si>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</si>
  <si>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</si>
  <si>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</si>
  <si>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</si>
  <si>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</si>
  <si>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</si>
  <si>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</si>
  <si>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</si>
  <si>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</si>
  <si>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</si>
  <si>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</si>
  <si>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</si>
  <si>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</si>
  <si>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</si>
  <si>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</si>
  <si>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</si>
  <si>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</si>
  <si>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</si>
  <si>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</si>
  <si>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</si>
  <si>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</si>
  <si>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</si>
  <si>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</si>
  <si>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</si>
  <si>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</si>
  <si>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</si>
  <si>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</si>
  <si>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</si>
  <si>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</si>
  <si>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</si>
  <si>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</si>
  <si>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</si>
  <si>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</si>
  <si>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</si>
  <si>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</si>
  <si>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</si>
  <si>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</si>
  <si>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</si>
  <si>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</si>
  <si>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</si>
  <si>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</si>
  <si>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</si>
  <si>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</si>
  <si>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</si>
  <si>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</si>
  <si>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</si>
  <si>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</si>
  <si>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</si>
  <si>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</si>
  <si>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</si>
  <si>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</si>
  <si>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</si>
  <si>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</si>
  <si>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</si>
  <si>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</si>
  <si>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</si>
  <si>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</si>
  <si>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</si>
  <si>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</si>
  <si>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</si>
  <si>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</si>
  <si>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</si>
  <si>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</si>
  <si>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</si>
  <si>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</si>
  <si>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</si>
  <si>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</si>
  <si>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</si>
  <si>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</si>
  <si>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</si>
  <si>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</si>
  <si>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</si>
  <si>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</si>
  <si>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</si>
  <si>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</si>
  <si>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</si>
  <si>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</si>
  <si>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</si>
  <si>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</si>
  <si>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</si>
  <si>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</si>
  <si>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</si>
  <si>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</si>
  <si>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</si>
  <si>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</si>
  <si>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</si>
  <si>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</si>
  <si>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</si>
  <si>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</si>
  <si>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</si>
  <si>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</si>
  <si>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</si>
  <si>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</si>
  <si>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</si>
  <si>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</si>
  <si>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</si>
  <si>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</si>
  <si>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</si>
  <si>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</si>
  <si>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</si>
  <si>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</si>
  <si>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</si>
  <si>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</si>
  <si>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</si>
  <si>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</si>
  <si>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</si>
  <si>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</si>
  <si>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</si>
  <si>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</si>
  <si>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</si>
  <si>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</si>
  <si>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</si>
  <si>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</si>
  <si>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</si>
  <si>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</si>
  <si>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</si>
  <si>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</si>
  <si>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</si>
  <si>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</si>
  <si>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</si>
  <si>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</si>
  <si>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</si>
  <si>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</si>
  <si>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</si>
  <si>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</si>
  <si>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</si>
  <si>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</si>
  <si>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</si>
  <si>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</si>
  <si>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</si>
  <si>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</si>
  <si>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</si>
  <si>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</si>
  <si>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</si>
  <si>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</si>
  <si>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</si>
  <si>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</si>
  <si>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</si>
  <si>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</si>
  <si>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</si>
  <si>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</si>
  <si>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</si>
  <si>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</si>
  <si>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</si>
  <si>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</si>
  <si>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</si>
  <si>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</si>
  <si>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</si>
  <si>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</si>
  <si>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</si>
  <si>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</si>
  <si>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</si>
  <si>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</si>
  <si>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</si>
  <si>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</si>
  <si>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</si>
  <si>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</si>
  <si>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</si>
  <si>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</si>
  <si>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</si>
  <si>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</si>
  <si>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</si>
  <si>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</si>
  <si>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</si>
  <si>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</si>
  <si>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</si>
  <si>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</si>
  <si>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</si>
  <si>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</si>
  <si>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</si>
  <si>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</si>
  <si>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</si>
  <si>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</si>
  <si>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</si>
  <si>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</si>
  <si>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</si>
  <si>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</si>
  <si>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</si>
  <si>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</si>
  <si>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</si>
  <si>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</si>
  <si>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</si>
  <si>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</si>
  <si>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</si>
  <si>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</si>
  <si>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</si>
  <si>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</si>
  <si>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</si>
  <si>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</si>
  <si>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</si>
  <si>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</si>
  <si>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</si>
  <si>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</si>
  <si>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</si>
  <si>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</si>
  <si>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</si>
  <si>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</si>
  <si>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</si>
  <si>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</si>
  <si>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</si>
  <si>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</si>
  <si>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</si>
  <si>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</si>
  <si>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</si>
  <si>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</si>
  <si>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</si>
  <si>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</si>
  <si>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</si>
  <si>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</si>
  <si>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</si>
  <si>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</si>
  <si>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</si>
  <si>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</si>
  <si>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</si>
  <si>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</si>
  <si>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</si>
  <si>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</si>
  <si>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</si>
  <si>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</si>
  <si>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</si>
  <si>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</si>
  <si>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</si>
  <si>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</si>
  <si>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</si>
  <si>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</si>
  <si>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</si>
  <si>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</si>
  <si>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</si>
  <si>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</si>
  <si>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</si>
  <si>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</si>
  <si>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</si>
  <si>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</si>
  <si>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</si>
  <si>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</si>
  <si>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</si>
  <si>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</si>
  <si>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</si>
  <si>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</si>
  <si>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</si>
  <si>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</si>
  <si>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</si>
  <si>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</si>
  <si>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</si>
  <si>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</si>
  <si>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</si>
  <si>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</si>
  <si>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</si>
  <si>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</si>
  <si>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</si>
  <si>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</si>
  <si>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</si>
  <si>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</si>
  <si>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</si>
  <si>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</si>
  <si>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</si>
  <si>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</si>
  <si>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</si>
  <si>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</si>
  <si>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</si>
  <si>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</si>
  <si>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</si>
  <si>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</si>
  <si>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</si>
  <si>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</si>
  <si>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</si>
  <si>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</si>
  <si>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</si>
  <si>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</si>
  <si>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</si>
  <si>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</si>
  <si>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</si>
  <si>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</si>
  <si>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</si>
  <si>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</si>
  <si>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</si>
  <si>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</si>
  <si>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</si>
  <si>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</si>
  <si>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</si>
  <si>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</si>
  <si>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</si>
  <si>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</si>
  <si>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</si>
  <si>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</si>
  <si>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</si>
  <si>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</si>
  <si>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</si>
  <si>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</si>
  <si>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</si>
  <si>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</si>
  <si>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</si>
  <si>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</si>
  <si>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</si>
  <si>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</si>
  <si>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</si>
  <si>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</si>
  <si>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</si>
  <si>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</si>
  <si>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</si>
  <si>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</si>
  <si>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</si>
  <si>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</si>
  <si>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</si>
  <si>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</si>
  <si>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</si>
  <si>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</si>
  <si>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</si>
  <si>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</si>
  <si>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</si>
  <si>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</si>
  <si>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</si>
  <si>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</si>
  <si>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</si>
  <si>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</si>
  <si>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</si>
  <si>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</si>
  <si>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</si>
  <si>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</si>
  <si>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</si>
  <si>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</si>
  <si>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</si>
  <si>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</si>
  <si>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</si>
  <si>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</si>
  <si>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</si>
  <si>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</si>
  <si>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</si>
  <si>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</si>
  <si>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</si>
  <si>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</si>
  <si>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</si>
  <si>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</si>
  <si>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</si>
  <si>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</si>
  <si>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</si>
  <si>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</si>
  <si>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</si>
  <si>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</si>
  <si>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</si>
  <si>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</si>
  <si>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</si>
  <si>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</si>
  <si>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</si>
  <si>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</si>
  <si>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</si>
  <si>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</si>
  <si>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</si>
  <si>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</si>
  <si>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</si>
  <si>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</si>
  <si>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</si>
  <si>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</si>
  <si>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</si>
  <si>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</si>
  <si>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</si>
  <si>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</si>
  <si>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</si>
  <si>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</si>
  <si>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</si>
  <si>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</si>
  <si>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</si>
  <si>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</si>
  <si>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</si>
  <si>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</si>
  <si>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</si>
  <si>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</si>
  <si>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</si>
  <si>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</si>
  <si>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</si>
  <si>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</si>
  <si>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</si>
  <si>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</si>
  <si>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</si>
  <si>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</si>
  <si>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</si>
  <si>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</si>
  <si>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</si>
  <si>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</si>
  <si>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</si>
  <si>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</si>
  <si>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</si>
  <si>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</si>
  <si>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</si>
  <si>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</si>
  <si>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</si>
  <si>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</si>
  <si>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</si>
  <si>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</si>
  <si>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</si>
  <si>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</si>
  <si>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</si>
  <si>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</si>
  <si>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</si>
  <si>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</si>
  <si>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</si>
  <si>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</si>
  <si>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</si>
  <si>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</si>
  <si>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</si>
  <si>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</si>
  <si>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</si>
  <si>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</si>
  <si>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</si>
  <si>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</si>
  <si>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</si>
  <si>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</si>
  <si>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</si>
  <si>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</si>
  <si>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</si>
  <si>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</si>
  <si>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</si>
  <si>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</si>
  <si>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</si>
  <si>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</si>
  <si>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</si>
  <si>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</si>
  <si>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</si>
  <si>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</si>
  <si>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</si>
  <si>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</si>
  <si>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</si>
  <si>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</si>
  <si>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</si>
  <si>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</si>
  <si>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</si>
  <si>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</si>
  <si>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</si>
  <si>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</si>
  <si>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</si>
  <si>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</si>
  <si>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</si>
  <si>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</si>
  <si>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</si>
  <si>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</si>
  <si>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</si>
  <si>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</si>
  <si>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</si>
  <si>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</si>
  <si>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</si>
  <si>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</si>
  <si>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</si>
  <si>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</si>
  <si>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</si>
  <si>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</si>
  <si>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</si>
  <si>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</si>
  <si>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</si>
  <si>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</si>
  <si>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</si>
  <si>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</si>
  <si>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</si>
  <si>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</si>
  <si>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</si>
  <si>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</si>
  <si>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</si>
  <si>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</si>
  <si>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</si>
  <si>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</si>
  <si>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</si>
  <si>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</si>
  <si>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</si>
  <si>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</si>
  <si>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</si>
  <si>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</si>
  <si>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</si>
  <si>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</si>
  <si>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</si>
  <si>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</si>
  <si>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</si>
  <si>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</si>
  <si>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</si>
  <si>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</si>
  <si>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</si>
  <si>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</si>
  <si>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</si>
  <si>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</si>
  <si>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</si>
  <si>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</si>
  <si>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</si>
  <si>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</si>
  <si>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</si>
  <si>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</si>
  <si>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</si>
  <si>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</si>
  <si>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</si>
  <si>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</si>
  <si>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</si>
  <si>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</si>
  <si>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</si>
  <si>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</si>
  <si>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</si>
  <si>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</si>
  <si>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</si>
  <si>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</si>
  <si>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</si>
  <si>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</si>
  <si>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</si>
  <si>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</si>
  <si>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</si>
  <si>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</si>
  <si>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</si>
  <si>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</si>
  <si>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</si>
  <si>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</si>
  <si>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</si>
  <si>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</si>
  <si>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</si>
  <si>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</si>
  <si>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</si>
  <si>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</si>
  <si>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</si>
  <si>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</si>
  <si>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</si>
  <si>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</si>
  <si>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</si>
  <si>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</si>
  <si>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</si>
  <si>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</si>
  <si>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</si>
  <si>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</si>
  <si>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</si>
  <si>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</si>
  <si>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</si>
  <si>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</si>
  <si>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</si>
  <si>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</si>
  <si>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</si>
  <si>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</si>
  <si>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</si>
  <si>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</si>
  <si>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</si>
  <si>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</si>
  <si>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</si>
  <si>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</si>
  <si>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</si>
  <si>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</si>
  <si>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</si>
  <si>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</si>
  <si>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</si>
  <si>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</si>
  <si>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</si>
  <si>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</si>
  <si>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</si>
  <si>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</si>
  <si>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</si>
  <si>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</si>
  <si>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</si>
  <si>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</si>
  <si>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</si>
  <si>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</si>
  <si>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</si>
  <si>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</si>
  <si>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</si>
  <si>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</si>
  <si>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</si>
  <si>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</si>
  <si>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</si>
  <si>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</si>
  <si>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</si>
  <si>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</si>
  <si>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</si>
  <si>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</si>
  <si>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</si>
  <si>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</si>
  <si>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</si>
  <si>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</si>
  <si>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</si>
  <si>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</si>
  <si>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</si>
  <si>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</si>
  <si>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</si>
  <si>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</si>
  <si>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</si>
  <si>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</si>
  <si>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</si>
  <si>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</si>
  <si>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</si>
  <si>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</si>
  <si>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</si>
  <si>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</si>
  <si>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</si>
  <si>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</si>
  <si>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</si>
  <si>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</si>
  <si>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</si>
  <si>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</si>
  <si>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</si>
  <si>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</si>
  <si>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</si>
  <si>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</si>
  <si>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</si>
  <si>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</si>
  <si>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</si>
  <si>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</si>
  <si>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</si>
  <si>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</si>
  <si>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</si>
  <si>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</si>
  <si>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</si>
  <si>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</si>
  <si>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</si>
  <si>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</si>
  <si>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</si>
  <si>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</si>
  <si>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</si>
  <si>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</si>
  <si>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</si>
  <si>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</si>
  <si>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</si>
  <si>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</si>
  <si>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</si>
  <si>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</si>
  <si>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</si>
  <si>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</si>
  <si>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</si>
  <si>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</si>
  <si>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</si>
  <si>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</si>
  <si>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</si>
  <si>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</si>
  <si>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</si>
  <si>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</si>
  <si>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</si>
  <si>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</si>
  <si>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</si>
  <si>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</si>
  <si>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</si>
  <si>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</si>
  <si>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</si>
  <si>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</si>
  <si>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</si>
  <si>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</si>
  <si>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</si>
  <si>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</si>
  <si>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</si>
  <si>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</si>
  <si>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</si>
  <si>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</si>
  <si>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</si>
  <si>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</si>
  <si>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</si>
  <si>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</si>
  <si>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</si>
  <si>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</si>
  <si>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</si>
  <si>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</si>
  <si>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</si>
  <si>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</si>
  <si>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</si>
  <si>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</si>
  <si>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</si>
  <si>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</si>
  <si>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</si>
  <si>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</si>
  <si>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</si>
  <si>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</si>
  <si>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</si>
  <si>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</si>
  <si>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</si>
  <si>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</si>
  <si>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</si>
  <si>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</si>
  <si>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</si>
  <si>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</si>
  <si>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</si>
  <si>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</si>
  <si>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</si>
  <si>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</si>
  <si>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</si>
  <si>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</si>
  <si>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</si>
  <si>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</si>
  <si>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</si>
  <si>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</si>
  <si>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</si>
  <si>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</si>
  <si>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</si>
  <si>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</si>
  <si>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</si>
  <si>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</si>
  <si>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</si>
  <si>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</si>
  <si>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</si>
  <si>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</si>
  <si>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</si>
  <si>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</si>
  <si>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</si>
  <si>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</si>
  <si>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</si>
  <si>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</si>
  <si>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</si>
  <si>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</si>
  <si>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</si>
  <si>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</si>
  <si>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</si>
  <si>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</si>
  <si>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</si>
  <si>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</si>
  <si>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</si>
  <si>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</si>
  <si>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</si>
  <si>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</si>
  <si>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</si>
  <si>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</si>
  <si>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</si>
  <si>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</si>
  <si>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</si>
  <si>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</si>
  <si>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</si>
  <si>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</si>
  <si>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</si>
  <si>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</si>
  <si>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</si>
  <si>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</si>
  <si>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</si>
  <si>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</si>
  <si>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</si>
  <si>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</si>
  <si>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</si>
  <si>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</si>
  <si>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</si>
  <si>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</si>
  <si>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</si>
  <si>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</si>
  <si>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</si>
  <si>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</si>
  <si>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</si>
  <si>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</si>
  <si>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</si>
  <si>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</si>
  <si>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</si>
  <si>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</si>
  <si>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</si>
  <si>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</si>
  <si>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</si>
  <si>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</si>
  <si>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</si>
  <si>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</si>
  <si>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</si>
  <si>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</si>
  <si>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</si>
  <si>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</si>
  <si>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</si>
  <si>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</si>
  <si>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</si>
  <si>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</si>
  <si>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</si>
  <si>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</si>
  <si>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</si>
  <si>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</si>
  <si>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</si>
  <si>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</si>
  <si>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</si>
  <si>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</si>
  <si>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</si>
  <si>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</si>
  <si>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</si>
  <si>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</si>
  <si>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</si>
  <si>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</si>
  <si>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</si>
  <si>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</si>
  <si>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</si>
  <si>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</si>
  <si>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</si>
  <si>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</si>
  <si>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</si>
  <si>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</si>
  <si>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</si>
  <si>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</si>
  <si>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</si>
  <si>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</si>
  <si>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</si>
  <si>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</si>
  <si>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</si>
  <si>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</si>
  <si>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</si>
  <si>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</si>
  <si>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</si>
  <si>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</si>
  <si>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</si>
  <si>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</si>
  <si>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</si>
  <si>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</si>
  <si>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</si>
  <si>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</si>
  <si>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</si>
  <si>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</si>
  <si>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</si>
  <si>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</si>
  <si>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</si>
  <si>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</si>
  <si>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</si>
  <si>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</si>
  <si>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</si>
  <si>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</si>
  <si>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</si>
  <si>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</si>
  <si>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</si>
  <si>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</si>
  <si>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</si>
  <si>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</si>
  <si>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</si>
  <si>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</si>
  <si>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</si>
  <si>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</si>
  <si>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</si>
  <si>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</si>
  <si>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</si>
  <si>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</si>
  <si>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</si>
  <si>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</si>
  <si>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</si>
  <si>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</si>
  <si>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</si>
  <si>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</si>
  <si>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</si>
  <si>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</si>
  <si>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</si>
  <si>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</si>
  <si>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</si>
  <si>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</si>
  <si>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</si>
  <si>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</si>
  <si>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</si>
  <si>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</si>
  <si>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</si>
  <si>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</si>
  <si>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</si>
  <si>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</si>
  <si>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</si>
  <si>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</si>
  <si>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</si>
  <si>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</si>
  <si>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</si>
  <si>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</si>
  <si>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</si>
  <si>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</si>
  <si>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</si>
  <si>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</si>
  <si>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</si>
  <si>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</si>
  <si>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</si>
  <si>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</si>
  <si>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</si>
  <si>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</si>
  <si>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</si>
  <si>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</si>
  <si>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</si>
  <si>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</si>
  <si>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</si>
  <si>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</si>
  <si>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</si>
  <si>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</si>
  <si>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</si>
  <si>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</si>
  <si>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</si>
  <si>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</si>
  <si>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</si>
  <si>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</si>
  <si>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</si>
  <si>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</si>
  <si>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</si>
  <si>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</si>
  <si>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</si>
  <si>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</si>
  <si>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</si>
  <si>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</si>
  <si>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</si>
  <si>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</si>
  <si>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</si>
  <si>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</si>
  <si>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</si>
  <si>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</si>
  <si>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</si>
  <si>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</si>
  <si>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</si>
  <si>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</si>
  <si>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</si>
  <si>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</si>
  <si>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</si>
  <si>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</si>
  <si>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</si>
  <si>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</si>
  <si>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</si>
  <si>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</si>
  <si>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</si>
  <si>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</si>
  <si>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</si>
  <si>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</si>
  <si>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</si>
  <si>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</si>
  <si>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</si>
  <si>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</si>
  <si>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</si>
  <si>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</si>
  <si>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</si>
  <si>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</si>
  <si>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</si>
  <si>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</si>
  <si>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</si>
  <si>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</si>
  <si>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</si>
  <si>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</si>
  <si>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</si>
  <si>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</si>
  <si>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</si>
  <si>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</si>
  <si>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</si>
  <si>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</si>
  <si>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</si>
  <si>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</si>
  <si>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</si>
  <si>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</si>
  <si>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</si>
  <si>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</si>
  <si>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</si>
  <si>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</si>
  <si>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</si>
  <si>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</si>
  <si>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</si>
  <si>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</si>
  <si>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</si>
  <si>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</si>
  <si>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</si>
  <si>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</si>
  <si>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</si>
  <si>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</si>
  <si>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</si>
  <si>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</si>
  <si>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</si>
  <si>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</si>
  <si>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</si>
  <si>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</si>
  <si>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</si>
  <si>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</si>
  <si>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</si>
  <si>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</si>
  <si>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</si>
  <si>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</si>
  <si>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</si>
  <si>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</si>
  <si>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</si>
  <si>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</si>
  <si>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</si>
  <si>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</si>
  <si>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</si>
  <si>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</si>
  <si>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</si>
  <si>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</si>
  <si>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</si>
  <si>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</si>
  <si>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</si>
  <si>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</si>
  <si>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</si>
  <si>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</si>
  <si>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</si>
  <si>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</si>
  <si>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</si>
  <si>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</si>
  <si>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</si>
  <si>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</si>
  <si>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</si>
  <si>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</si>
  <si>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</si>
  <si>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</si>
  <si>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</si>
  <si>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</si>
  <si>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</si>
  <si>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</si>
  <si>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</si>
  <si>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</si>
  <si>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</si>
  <si>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</si>
  <si>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</si>
  <si>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</si>
  <si>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</si>
  <si>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</si>
  <si>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</si>
  <si>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</si>
  <si>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</si>
  <si>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</si>
  <si>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</si>
  <si>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</si>
  <si>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</si>
  <si>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</si>
  <si>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</si>
  <si>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</si>
  <si>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</si>
  <si>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</si>
  <si>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</si>
  <si>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</si>
  <si>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</si>
  <si>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</si>
  <si>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</si>
  <si>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</si>
  <si>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</si>
  <si>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</si>
  <si>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</si>
  <si>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</si>
  <si>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</si>
  <si>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</si>
  <si>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</si>
  <si>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</si>
  <si>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</si>
  <si>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</si>
  <si>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</si>
  <si>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</si>
  <si>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</si>
  <si>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</si>
  <si>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</si>
  <si>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</si>
  <si>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</si>
  <si>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</si>
  <si>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</si>
  <si>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</si>
  <si>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</si>
  <si>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</si>
  <si>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</si>
  <si>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</si>
  <si>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</si>
  <si>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</si>
  <si>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</si>
  <si>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</si>
  <si>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</si>
  <si>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</si>
  <si>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</si>
  <si>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</si>
  <si>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</si>
  <si>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</si>
  <si>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</si>
  <si>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</si>
  <si>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</si>
  <si>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</si>
  <si>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</si>
  <si>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</si>
  <si>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</si>
  <si>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</si>
  <si>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</si>
  <si>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</si>
  <si>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</si>
  <si>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</si>
  <si>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</si>
  <si>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</si>
  <si>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</si>
  <si>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</si>
  <si>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</si>
  <si>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</si>
  <si>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</si>
  <si>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</si>
  <si>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</si>
  <si>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</si>
  <si>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</si>
  <si>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</si>
  <si>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</si>
  <si>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</si>
  <si>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</si>
  <si>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</si>
  <si>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</si>
  <si>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</si>
  <si>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</si>
  <si>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</si>
  <si>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</si>
  <si>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</si>
  <si>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</si>
  <si>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</si>
  <si>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</si>
  <si>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</si>
  <si>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</si>
  <si>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</si>
  <si>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</si>
  <si>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</si>
  <si>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</si>
  <si>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</si>
  <si>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</si>
  <si>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</si>
  <si>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</si>
  <si>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</si>
  <si>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</si>
  <si>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</si>
  <si>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</si>
  <si>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</si>
  <si>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</si>
  <si>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</si>
  <si>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</si>
  <si>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</si>
  <si>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</si>
  <si>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</si>
  <si>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</si>
  <si>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</si>
  <si>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</si>
  <si>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</si>
  <si>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</si>
  <si>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</si>
  <si>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</si>
  <si>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</si>
  <si>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</si>
  <si>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</si>
  <si>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</si>
  <si>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</si>
  <si>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</si>
  <si>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</si>
  <si>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</si>
  <si>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</si>
  <si>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</si>
  <si>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</si>
  <si>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</si>
  <si>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</si>
  <si>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</si>
  <si>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</si>
  <si>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</si>
  <si>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</si>
  <si>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</si>
  <si>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</si>
  <si>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</si>
  <si>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</si>
  <si>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</si>
  <si>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</si>
  <si>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</si>
  <si>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</si>
  <si>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</si>
  <si>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</si>
  <si>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</si>
  <si>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</si>
  <si>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</si>
  <si>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</si>
  <si>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</si>
  <si>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</si>
  <si>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</si>
  <si>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</si>
  <si>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</si>
  <si>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</si>
  <si>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</si>
  <si>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</si>
  <si>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</si>
  <si>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</si>
  <si>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</si>
  <si>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</si>
  <si>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</si>
  <si>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</si>
  <si>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</si>
  <si>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</si>
  <si>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</si>
  <si>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</si>
  <si>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</si>
  <si>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</si>
  <si>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</si>
  <si>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</si>
  <si>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</si>
  <si>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</si>
  <si>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</si>
  <si>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</si>
  <si>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</si>
  <si>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</si>
  <si>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</si>
  <si>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</si>
  <si>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</si>
  <si>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</si>
  <si>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</si>
  <si>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</si>
  <si>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</si>
  <si>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</si>
  <si>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</si>
  <si>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</si>
  <si>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</si>
  <si>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</si>
  <si>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</si>
  <si>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</si>
  <si>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</si>
  <si>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</si>
  <si>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</si>
  <si>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</si>
  <si>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</si>
  <si>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</si>
  <si>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</si>
  <si>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</si>
  <si>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</si>
  <si>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</si>
  <si>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</si>
  <si>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</si>
  <si>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</si>
  <si>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</si>
  <si>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</si>
  <si>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</si>
  <si>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</si>
  <si>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</si>
  <si>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</si>
  <si>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</si>
  <si>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</si>
  <si>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</si>
  <si>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</si>
  <si>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</si>
  <si>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</si>
  <si>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</si>
  <si>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</si>
  <si>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</si>
  <si>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</si>
  <si>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</si>
  <si>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</si>
  <si>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</si>
  <si>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</si>
  <si>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</si>
  <si>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</si>
  <si>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</si>
  <si>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</si>
  <si>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</si>
  <si>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</si>
  <si>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</si>
  <si>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</si>
  <si>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</si>
  <si>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</si>
  <si>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</si>
  <si>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</si>
  <si>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</si>
  <si>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</si>
  <si>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</si>
  <si>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</si>
  <si>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</si>
  <si>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</si>
  <si>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</si>
  <si>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</si>
  <si>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</si>
  <si>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</si>
  <si>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</si>
  <si>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</si>
  <si>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</si>
  <si>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</si>
  <si>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</si>
  <si>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</si>
  <si>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</si>
  <si>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</si>
  <si>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</si>
  <si>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</si>
  <si>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</si>
  <si>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</si>
  <si>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</si>
  <si>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</si>
  <si>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</si>
  <si>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</si>
  <si>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</si>
  <si>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</si>
  <si>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</si>
  <si>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</si>
  <si>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</si>
  <si>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</si>
  <si>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</si>
  <si>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</si>
  <si>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</si>
  <si>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</si>
  <si>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</si>
  <si>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</si>
  <si>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</si>
  <si>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</si>
  <si>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</si>
  <si>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</si>
  <si>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</si>
  <si>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</si>
  <si>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</si>
  <si>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</si>
  <si>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</si>
  <si>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</si>
  <si>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</si>
  <si>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</si>
  <si>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</si>
  <si>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</si>
  <si>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</si>
  <si>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</si>
  <si>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</si>
  <si>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</si>
  <si>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</si>
  <si>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</si>
  <si>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</si>
  <si>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</si>
  <si>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</si>
  <si>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</si>
  <si>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</si>
  <si>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</si>
  <si>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</si>
  <si>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</si>
  <si>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</si>
  <si>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</si>
  <si>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</si>
  <si>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</si>
  <si>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</si>
  <si>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</si>
  <si>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</si>
  <si>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</si>
  <si>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</si>
  <si>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</si>
  <si>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</si>
  <si>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</si>
  <si>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</si>
  <si>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</si>
  <si>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</si>
  <si>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</si>
  <si>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</si>
  <si>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</si>
  <si>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</si>
  <si>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</si>
  <si>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</si>
  <si>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</si>
  <si>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</si>
  <si>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</si>
  <si>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</si>
  <si>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</si>
  <si>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</si>
  <si>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</si>
  <si>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</si>
  <si>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</si>
  <si>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</si>
  <si>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</si>
  <si>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</si>
  <si>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</si>
  <si>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</si>
  <si>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</si>
  <si>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</si>
  <si>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</si>
  <si>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</si>
  <si>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</si>
  <si>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</si>
  <si>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</si>
  <si>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</si>
  <si>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</si>
  <si>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</si>
  <si>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</si>
  <si>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</si>
  <si>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</si>
  <si>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</si>
  <si>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</si>
  <si>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</si>
  <si>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</si>
  <si>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</si>
  <si>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</si>
  <si>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</si>
  <si>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</si>
  <si>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</si>
  <si>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</si>
  <si>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</si>
  <si>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</si>
  <si>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</si>
  <si>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</si>
  <si>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</si>
  <si>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</si>
  <si>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</si>
  <si>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</si>
  <si>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</si>
  <si>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</si>
  <si>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</si>
  <si>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</si>
  <si>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</si>
  <si>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</si>
  <si>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</si>
  <si>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</si>
  <si>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</si>
  <si>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</si>
  <si>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</si>
  <si>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</si>
  <si>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</si>
  <si>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</si>
  <si>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</si>
  <si>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</si>
  <si>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</si>
  <si>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</si>
  <si>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</si>
  <si>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</si>
  <si>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</si>
  <si>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</si>
  <si>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</si>
  <si>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</si>
  <si>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</si>
  <si>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</si>
  <si>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</si>
  <si>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</si>
  <si>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</si>
  <si>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</si>
  <si>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</si>
  <si>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</si>
  <si>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</si>
  <si>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</si>
  <si>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</si>
  <si>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</si>
  <si>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</si>
  <si>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</si>
  <si>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</si>
  <si>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</si>
  <si>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</si>
  <si>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</si>
  <si>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</si>
  <si>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</si>
  <si>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</si>
  <si>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</si>
  <si>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</si>
  <si>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</si>
  <si>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</si>
  <si>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</si>
  <si>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</si>
  <si>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</si>
  <si>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</si>
  <si>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</si>
  <si>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</si>
  <si>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</si>
  <si>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</si>
  <si>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</si>
  <si>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</si>
  <si>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</si>
  <si>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</si>
  <si>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</si>
  <si>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</si>
  <si>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</si>
  <si>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</si>
  <si>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</si>
  <si>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</si>
  <si>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</si>
  <si>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</si>
  <si>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</si>
  <si>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</si>
  <si>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</si>
  <si>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</si>
  <si>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</si>
  <si>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</si>
  <si>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</si>
  <si>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</si>
  <si>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</si>
  <si>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</si>
  <si>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</si>
  <si>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</si>
  <si>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</si>
  <si>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</si>
  <si>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</si>
  <si>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</si>
  <si>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</si>
  <si>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</si>
  <si>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</si>
  <si>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</si>
  <si>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</si>
  <si>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</si>
  <si>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</si>
  <si>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</si>
  <si>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</si>
  <si>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</si>
  <si>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</si>
  <si>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</si>
  <si>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</si>
  <si>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</si>
  <si>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</si>
  <si>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</si>
  <si>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</si>
  <si>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</si>
  <si>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</si>
  <si>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</si>
  <si>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</si>
  <si>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</si>
  <si>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</si>
  <si>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</si>
  <si>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</si>
  <si>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</si>
  <si>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</si>
  <si>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</si>
  <si>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</si>
  <si>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</si>
  <si>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</si>
  <si>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</si>
  <si>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</si>
  <si>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</si>
  <si>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</si>
  <si>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</si>
  <si>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</si>
  <si>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</si>
  <si>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</si>
  <si>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</si>
  <si>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</si>
  <si>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</si>
  <si>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</si>
  <si>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</si>
  <si>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</si>
  <si>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</si>
  <si>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</si>
  <si>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</si>
  <si>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</si>
  <si>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</si>
  <si>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</si>
  <si>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</si>
  <si>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</si>
  <si>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</si>
  <si>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</si>
  <si>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</si>
  <si>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</si>
  <si>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</si>
  <si>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</si>
  <si>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</si>
  <si>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</si>
  <si>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</si>
  <si>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</si>
  <si>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</si>
  <si>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</si>
  <si>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</si>
  <si>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</si>
  <si>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</si>
  <si>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</si>
  <si>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</si>
  <si>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</si>
  <si>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</si>
  <si>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</si>
  <si>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</si>
  <si>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</si>
  <si>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</si>
  <si>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</si>
  <si>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</si>
  <si>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</si>
  <si>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</si>
  <si>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</si>
  <si>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</si>
  <si>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</si>
  <si>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</si>
  <si>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</si>
  <si>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</si>
  <si>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</si>
  <si>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</si>
  <si>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</si>
  <si>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</si>
  <si>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</si>
  <si>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</si>
  <si>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</si>
  <si>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</si>
  <si>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</si>
  <si>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</si>
  <si>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</si>
  <si>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</si>
  <si>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</si>
  <si>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</si>
  <si>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</si>
  <si>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</si>
  <si>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</si>
  <si>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</si>
  <si>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</si>
  <si>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</si>
  <si>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</si>
  <si>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</si>
  <si>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</si>
  <si>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</si>
  <si>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</si>
  <si>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</si>
  <si>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</si>
  <si>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</si>
  <si>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</si>
  <si>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</si>
  <si>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</si>
  <si>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</si>
  <si>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</si>
  <si>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</si>
  <si>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</si>
  <si>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</si>
  <si>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</si>
  <si>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</si>
  <si>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</si>
  <si>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</si>
  <si>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</si>
  <si>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</si>
  <si>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</si>
  <si>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</si>
  <si>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</si>
  <si>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</si>
  <si>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</si>
  <si>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</si>
  <si>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</si>
  <si>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</si>
  <si>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</si>
  <si>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</si>
  <si>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</si>
  <si>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</si>
  <si>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</si>
  <si>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</si>
  <si>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</si>
  <si>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</si>
  <si>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</si>
  <si>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</si>
  <si>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</si>
  <si>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</si>
  <si>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</si>
  <si>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</si>
  <si>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</si>
  <si>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</si>
  <si>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</si>
  <si>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</si>
  <si>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</si>
  <si>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</si>
  <si>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</si>
  <si>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</si>
  <si>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</si>
  <si>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</si>
  <si>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</si>
  <si>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</si>
  <si>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</si>
  <si>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</si>
  <si>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</si>
  <si>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</si>
  <si>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</si>
  <si>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</si>
  <si>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</si>
  <si>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</si>
  <si>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</si>
  <si>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</si>
  <si>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</si>
  <si>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</si>
  <si>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</si>
  <si>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</si>
  <si>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</si>
  <si>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</si>
  <si>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</si>
  <si>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</si>
  <si>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</si>
  <si>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</si>
  <si>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</si>
  <si>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</si>
  <si>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</si>
  <si>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</si>
  <si>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</si>
  <si>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</si>
  <si>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</si>
  <si>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</si>
  <si>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</si>
  <si>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</si>
  <si>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</si>
  <si>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</si>
  <si>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</si>
  <si>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</si>
  <si>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</si>
  <si>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</si>
  <si>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</si>
  <si>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</si>
  <si>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</si>
  <si>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</si>
  <si>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</si>
  <si>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</si>
  <si>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</si>
  <si>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</si>
  <si>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</si>
  <si>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</si>
  <si>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</si>
  <si>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</si>
  <si>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</si>
  <si>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</si>
  <si>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</si>
  <si>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</si>
  <si>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</si>
  <si>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</si>
  <si>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</si>
  <si>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</si>
  <si>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</si>
  <si>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</si>
  <si>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</si>
  <si>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</si>
  <si>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</si>
  <si>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</si>
  <si>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</si>
  <si>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</si>
  <si>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</si>
  <si>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</si>
  <si>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</si>
  <si>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</si>
  <si>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</si>
  <si>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</si>
  <si>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</si>
  <si>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</si>
  <si>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</si>
  <si>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</si>
  <si>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</si>
  <si>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</si>
  <si>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</si>
  <si>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</si>
  <si>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</si>
  <si>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</si>
  <si>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</si>
  <si>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</si>
  <si>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</si>
  <si>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</si>
  <si>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</si>
  <si>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</si>
  <si>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</si>
  <si>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</si>
  <si>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</si>
  <si>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</si>
  <si>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</si>
  <si>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</si>
  <si>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</si>
  <si>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</si>
  <si>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</si>
  <si>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</si>
  <si>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</si>
  <si>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</si>
  <si>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</si>
  <si>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</si>
  <si>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</si>
  <si>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</si>
  <si>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</si>
  <si>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</si>
  <si>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</si>
  <si>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</si>
  <si>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</si>
  <si>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</si>
  <si>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</si>
  <si>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</si>
  <si>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</si>
  <si>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</si>
  <si>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</si>
  <si>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</si>
  <si>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</si>
  <si>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</si>
  <si>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</si>
  <si>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</si>
  <si>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</si>
  <si>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</si>
  <si>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</si>
  <si>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</si>
  <si>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</si>
  <si>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</si>
  <si>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</si>
  <si>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</si>
  <si>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</si>
  <si>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</si>
  <si>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</si>
  <si>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</si>
  <si>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</si>
  <si>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</si>
  <si>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</si>
  <si>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</si>
  <si>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</si>
  <si>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</si>
  <si>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</si>
  <si>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</si>
  <si>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</si>
  <si>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</si>
  <si>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</si>
  <si>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</si>
  <si>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</si>
  <si>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</si>
  <si>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</si>
  <si>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</si>
  <si>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</si>
  <si>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</si>
  <si>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</si>
  <si>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</si>
  <si>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</si>
  <si>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</si>
  <si>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</si>
  <si>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</si>
  <si>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</si>
  <si>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</si>
  <si>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</si>
  <si>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</si>
  <si>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</si>
  <si>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</si>
  <si>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</si>
  <si>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</si>
  <si>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</si>
  <si>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</si>
  <si>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</si>
  <si>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</si>
  <si>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</si>
  <si>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</si>
  <si>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</si>
  <si>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</si>
  <si>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</si>
  <si>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</si>
  <si>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</si>
  <si>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</si>
  <si>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</si>
  <si>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</si>
  <si>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</si>
  <si>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</si>
  <si>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</si>
  <si>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</si>
  <si>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</si>
  <si>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</si>
  <si>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</si>
  <si>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</si>
  <si>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</si>
  <si>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</si>
  <si>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</si>
  <si>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</si>
  <si>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</si>
  <si>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</si>
  <si>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</si>
  <si>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</si>
  <si>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</si>
  <si>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</si>
  <si>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</si>
  <si>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</si>
  <si>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</si>
  <si>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</si>
  <si>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</si>
  <si>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</si>
  <si>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</si>
  <si>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</si>
  <si>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</si>
  <si>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</si>
  <si>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</si>
  <si>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</si>
  <si>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</si>
  <si>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</si>
  <si>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</si>
  <si>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</si>
  <si>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</si>
  <si>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</si>
  <si>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</si>
  <si>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</si>
  <si>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</si>
  <si>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</si>
  <si>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</si>
  <si>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</si>
  <si>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</si>
  <si>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</si>
  <si>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</si>
  <si>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</si>
  <si>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</si>
  <si>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</si>
  <si>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</si>
  <si>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</si>
  <si>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</si>
  <si>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</si>
  <si>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</si>
  <si>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</si>
  <si>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</si>
  <si>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</si>
  <si>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</si>
  <si>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</si>
  <si>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</si>
  <si>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</si>
  <si>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</si>
  <si>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</si>
  <si>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</si>
  <si>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</si>
  <si>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</si>
  <si>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</si>
  <si>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</si>
  <si>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</si>
  <si>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</si>
  <si>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</si>
  <si>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</si>
  <si>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</si>
  <si>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</si>
  <si>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</si>
  <si>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</si>
  <si>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</si>
  <si>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</si>
  <si>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</si>
  <si>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</si>
  <si>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</si>
  <si>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</si>
  <si>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</si>
  <si>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</si>
  <si>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</si>
  <si>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</si>
  <si>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</si>
  <si>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</si>
  <si>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</si>
  <si>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</si>
  <si>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</si>
  <si>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</si>
  <si>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</si>
  <si>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</si>
  <si>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</si>
  <si>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</si>
  <si>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</si>
  <si>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</si>
  <si>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</si>
  <si>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</si>
  <si>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</si>
  <si>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</si>
  <si>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</si>
  <si>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</si>
  <si>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</si>
  <si>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</si>
  <si>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</si>
  <si>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</si>
  <si>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</si>
  <si>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</si>
  <si>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</si>
  <si>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</si>
  <si>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</si>
  <si>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</si>
  <si>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</si>
  <si>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</si>
  <si>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</si>
  <si>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</si>
  <si>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</si>
  <si>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</si>
  <si>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</si>
  <si>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</si>
  <si>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</si>
  <si>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</si>
  <si>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</si>
  <si>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</si>
  <si>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</si>
  <si>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</si>
  <si>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</si>
  <si>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</si>
  <si>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</si>
  <si>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</si>
  <si>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</si>
  <si>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</si>
  <si>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</si>
  <si>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</si>
  <si>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</si>
  <si>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</si>
  <si>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</si>
  <si>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</si>
  <si>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</si>
  <si>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</si>
  <si>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</si>
  <si>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</si>
  <si>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</si>
  <si>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</si>
  <si>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</si>
  <si>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</si>
  <si>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</si>
  <si>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</si>
  <si>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</si>
  <si>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</si>
  <si>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</si>
  <si>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</si>
  <si>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</si>
  <si>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</si>
  <si>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</si>
  <si>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</si>
  <si>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</si>
  <si>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</si>
  <si>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</si>
  <si>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</si>
  <si>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</si>
  <si>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</si>
  <si>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</si>
  <si>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</si>
  <si>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</si>
  <si>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</si>
  <si>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</si>
  <si>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</si>
  <si>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</si>
  <si>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</si>
  <si>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</si>
  <si>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</si>
  <si>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</si>
  <si>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</si>
  <si>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</si>
  <si>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</si>
  <si>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</si>
  <si>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</si>
  <si>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</si>
  <si>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</si>
  <si>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</si>
  <si>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</si>
  <si>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</si>
  <si>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</si>
  <si>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</si>
  <si>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</si>
  <si>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</si>
  <si>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</si>
  <si>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</si>
  <si>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</si>
  <si>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</si>
  <si>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</si>
  <si>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</si>
  <si>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</si>
  <si>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</si>
  <si>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</si>
  <si>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</si>
  <si>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</si>
  <si>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</si>
  <si>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</si>
  <si>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</si>
  <si>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</si>
  <si>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</si>
  <si>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</si>
  <si>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</si>
  <si>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</si>
  <si>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</si>
  <si>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</si>
  <si>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</si>
  <si>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</si>
  <si>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</si>
  <si>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</si>
  <si>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</si>
  <si>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</si>
  <si>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</si>
  <si>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</si>
  <si>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</si>
  <si>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</si>
  <si>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</si>
  <si>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</si>
  <si>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</si>
  <si>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</si>
  <si>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</si>
  <si>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</si>
  <si>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</si>
  <si>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</si>
  <si>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</si>
  <si>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</si>
  <si>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</si>
  <si>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</si>
  <si>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</si>
  <si>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</si>
  <si>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</si>
  <si>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</si>
  <si>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</si>
  <si>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</si>
  <si>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</si>
  <si>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</si>
  <si>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</si>
  <si>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</si>
  <si>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</si>
  <si>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</si>
  <si>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</si>
  <si>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</si>
  <si>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</si>
  <si>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</si>
  <si>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</si>
  <si>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</si>
  <si>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</si>
  <si>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</si>
  <si>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</si>
  <si>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</si>
  <si>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</si>
  <si>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</si>
  <si>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</si>
  <si>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</si>
  <si>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</si>
  <si>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</si>
  <si>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</si>
  <si>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</si>
  <si>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</si>
  <si>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</si>
  <si>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</si>
  <si>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</si>
  <si>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</si>
  <si>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</si>
  <si>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</si>
  <si>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</si>
  <si>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</si>
  <si>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</si>
  <si>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</si>
  <si>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</si>
  <si>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</si>
  <si>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</si>
  <si>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</si>
  <si>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</si>
  <si>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</si>
  <si>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</si>
  <si>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</si>
  <si>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</si>
  <si>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</si>
  <si>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</si>
  <si>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</si>
  <si>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</si>
  <si>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</si>
  <si>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</si>
  <si>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</si>
  <si>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</si>
  <si>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</si>
  <si>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</si>
  <si>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</si>
  <si>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</si>
  <si>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</si>
  <si>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</si>
  <si>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</si>
  <si>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</si>
  <si>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</si>
  <si>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</si>
  <si>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</si>
  <si>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</si>
  <si>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</si>
  <si>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</si>
  <si>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</si>
  <si>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</si>
  <si>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</si>
  <si>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</si>
  <si>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</si>
  <si>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</si>
  <si>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</si>
  <si>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</si>
  <si>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</si>
  <si>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</si>
  <si>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</si>
  <si>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</si>
  <si>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</si>
  <si>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</si>
  <si>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</si>
  <si>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</si>
  <si>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</si>
  <si>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</si>
  <si>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</si>
  <si>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</si>
  <si>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</si>
  <si>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</si>
  <si>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</si>
  <si>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</si>
  <si>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</si>
  <si>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</si>
  <si>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</si>
  <si>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</si>
  <si>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</si>
  <si>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</si>
  <si>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</si>
  <si>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</si>
  <si>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</si>
  <si>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</si>
  <si>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</si>
  <si>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</si>
  <si>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</si>
  <si>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</si>
  <si>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</si>
  <si>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</si>
  <si>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</si>
  <si>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</si>
  <si>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</si>
  <si>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</si>
  <si>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</si>
  <si>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</si>
  <si>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</si>
  <si>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</si>
  <si>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</si>
  <si>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</si>
  <si>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</si>
  <si>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</si>
  <si>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</si>
  <si>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</si>
  <si>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</si>
  <si>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</si>
  <si>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</si>
  <si>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</si>
  <si>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</si>
  <si>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</si>
  <si>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</si>
  <si>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</si>
  <si>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</si>
  <si>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</si>
  <si>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</si>
  <si>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</si>
  <si>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</si>
  <si>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</si>
  <si>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</si>
  <si>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</si>
  <si>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</si>
  <si>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</si>
  <si>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</si>
  <si>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</si>
  <si>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</si>
  <si>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</si>
  <si>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</si>
  <si>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</si>
  <si>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</si>
  <si>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</si>
  <si>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</si>
  <si>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</si>
  <si>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</si>
  <si>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</si>
  <si>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</si>
  <si>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</si>
  <si>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</si>
  <si>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</si>
  <si>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</si>
  <si>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</si>
  <si>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</si>
  <si>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</si>
  <si>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</si>
  <si>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</si>
  <si>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</si>
  <si>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</si>
  <si>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</si>
  <si>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</si>
  <si>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</si>
  <si>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</si>
  <si>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</si>
  <si>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</si>
  <si>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</si>
  <si>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</si>
  <si>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</si>
  <si>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</si>
  <si>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</si>
  <si>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</si>
  <si>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</si>
  <si>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</si>
  <si>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</si>
  <si>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</si>
  <si>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</si>
  <si>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</si>
  <si>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</si>
  <si>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</si>
  <si>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</si>
  <si>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</si>
  <si>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</si>
  <si>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</si>
  <si>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</si>
  <si>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</si>
  <si>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</si>
  <si>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</si>
  <si>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</si>
  <si>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</si>
  <si>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</si>
  <si>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</si>
  <si>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</si>
  <si>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</si>
  <si>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</si>
  <si>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</si>
  <si>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</si>
  <si>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</si>
  <si>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</si>
  <si>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</si>
  <si>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</si>
  <si>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</si>
  <si>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</si>
  <si>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</si>
  <si>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</si>
  <si>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</si>
  <si>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</si>
  <si>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</si>
  <si>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</si>
  <si>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</si>
  <si>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</si>
  <si>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</si>
  <si>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</si>
  <si>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</si>
  <si>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</si>
  <si>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</si>
  <si>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</si>
  <si>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</si>
  <si>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</si>
  <si>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</si>
  <si>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</si>
  <si>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</si>
  <si>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</si>
  <si>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</si>
  <si>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</si>
  <si>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</si>
  <si>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</si>
  <si>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</si>
  <si>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</si>
  <si>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</si>
  <si>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</si>
  <si>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</si>
  <si>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</si>
  <si>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</si>
  <si>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</si>
  <si>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</si>
  <si>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</si>
  <si>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</si>
  <si>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</si>
  <si>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</si>
  <si>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</si>
  <si>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</si>
  <si>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</si>
  <si>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</si>
  <si>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</si>
  <si>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</si>
  <si>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</si>
  <si>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</si>
  <si>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</si>
  <si>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</si>
  <si>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</si>
  <si>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</si>
  <si>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</si>
  <si>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</si>
  <si>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</si>
  <si>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</si>
  <si>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</si>
  <si>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</si>
  <si>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</si>
  <si>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</si>
  <si>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</si>
  <si>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</si>
  <si>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</si>
  <si>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</si>
  <si>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</si>
  <si>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</si>
  <si>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</si>
  <si>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</si>
  <si>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</si>
  <si>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</si>
  <si>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</si>
  <si>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</si>
  <si>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</si>
  <si>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</si>
  <si>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</si>
  <si>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</si>
  <si>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</si>
  <si>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</si>
  <si>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</si>
  <si>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</si>
  <si>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</si>
  <si>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</si>
  <si>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</si>
  <si>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</si>
  <si>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</si>
  <si>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</si>
  <si>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</si>
  <si>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</si>
  <si>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</si>
  <si>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</si>
  <si>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</si>
  <si>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</si>
  <si>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</si>
  <si>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</si>
  <si>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</si>
  <si>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</si>
  <si>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</si>
  <si>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</si>
  <si>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</si>
  <si>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</si>
  <si>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</si>
  <si>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</si>
  <si>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</si>
  <si>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</si>
  <si>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</si>
  <si>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</si>
  <si>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</si>
  <si>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</si>
  <si>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</si>
  <si>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</si>
  <si>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</si>
  <si>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</si>
  <si>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</si>
  <si>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</si>
  <si>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</si>
  <si>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</si>
  <si>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</si>
  <si>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</si>
  <si>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</si>
  <si>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</si>
  <si>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</si>
  <si>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</si>
  <si>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</si>
  <si>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</si>
  <si>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</si>
  <si>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</si>
  <si>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</si>
  <si>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</si>
  <si>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</si>
  <si>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</si>
  <si>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</si>
  <si>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</si>
  <si>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</si>
  <si>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</si>
  <si>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</si>
  <si>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</si>
  <si>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</si>
  <si>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</si>
  <si>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</si>
  <si>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</si>
  <si>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</si>
  <si>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</si>
  <si>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</si>
  <si>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</si>
  <si>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</si>
  <si>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</si>
  <si>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</si>
  <si>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</si>
  <si>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</si>
  <si>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</si>
  <si>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</si>
  <si>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</si>
  <si>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</si>
  <si>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</si>
  <si>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</si>
  <si>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</si>
  <si>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</si>
  <si>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</si>
  <si>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</si>
  <si>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</si>
  <si>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</si>
  <si>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</si>
  <si>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</si>
  <si>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</si>
  <si>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</si>
  <si>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</si>
  <si>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</si>
  <si>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</si>
  <si>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</si>
  <si>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</si>
  <si>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</si>
  <si>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</si>
  <si>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</si>
  <si>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</si>
  <si>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</si>
  <si>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</si>
  <si>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</si>
  <si>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</si>
  <si>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</si>
  <si>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</si>
  <si>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</si>
  <si>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</si>
  <si>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</si>
  <si>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</si>
  <si>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</si>
  <si>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</si>
  <si>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</si>
  <si>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</si>
  <si>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</si>
  <si>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</si>
  <si>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</si>
  <si>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</si>
  <si>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</si>
  <si>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</si>
  <si>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</si>
  <si>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</si>
  <si>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</si>
  <si>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</si>
  <si>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</si>
  <si>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</si>
  <si>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</si>
  <si>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</si>
  <si>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</si>
  <si>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</si>
  <si>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</si>
  <si>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</si>
  <si>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</si>
  <si>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</si>
  <si>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</si>
  <si>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</si>
  <si>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</si>
  <si>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</si>
  <si>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</si>
  <si>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</si>
  <si>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</si>
  <si>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</si>
  <si>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</si>
  <si>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</si>
  <si>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</si>
  <si>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</si>
  <si>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</si>
  <si>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</si>
  <si>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</si>
  <si>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</si>
  <si>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</si>
  <si>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</si>
  <si>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</si>
  <si>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</si>
  <si>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</si>
  <si>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</si>
  <si>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</si>
  <si>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</si>
  <si>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</si>
  <si>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</si>
  <si>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</si>
  <si>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</si>
  <si>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</si>
  <si>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</si>
  <si>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</si>
  <si>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</si>
  <si>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</si>
  <si>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</si>
  <si>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</si>
  <si>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</si>
  <si>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</si>
  <si>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</si>
  <si>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</si>
  <si>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</si>
  <si>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</si>
  <si>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</si>
  <si>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</si>
  <si>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</si>
  <si>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</si>
  <si>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</si>
  <si>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</si>
  <si>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</si>
  <si>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</si>
  <si>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</si>
  <si>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</si>
  <si>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</si>
  <si>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</si>
  <si>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</si>
  <si>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</si>
  <si>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</si>
  <si>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</si>
  <si>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</si>
  <si>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</si>
  <si>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</si>
  <si>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</si>
  <si>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</si>
  <si>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</si>
  <si>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</si>
  <si>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</si>
  <si>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</si>
  <si>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</si>
  <si>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</si>
  <si>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</si>
  <si>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</si>
  <si>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</si>
  <si>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</si>
  <si>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</si>
  <si>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</si>
  <si>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</si>
  <si>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</si>
  <si>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</si>
  <si>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</si>
  <si>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</si>
  <si>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</si>
  <si>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</si>
  <si>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</si>
  <si>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</si>
  <si>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</si>
  <si>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</si>
  <si>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</si>
  <si>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</si>
  <si>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</si>
  <si>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</si>
  <si>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</si>
  <si>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</si>
  <si>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</si>
  <si>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</si>
  <si>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</si>
  <si>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</si>
  <si>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</si>
  <si>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</si>
  <si>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</si>
  <si>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</si>
  <si>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</si>
  <si>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</si>
  <si>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</si>
  <si>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</si>
  <si>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</si>
  <si>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</si>
  <si>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</si>
  <si>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</si>
  <si>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</si>
  <si>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</si>
  <si>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</si>
  <si>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</si>
  <si>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</si>
  <si>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</si>
  <si>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</si>
  <si>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</si>
  <si>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</si>
  <si>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</si>
  <si>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</si>
  <si>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</si>
  <si>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</si>
  <si>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</si>
  <si>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</si>
  <si>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</si>
  <si>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</si>
  <si>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</si>
  <si>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</si>
  <si>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</si>
  <si>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</si>
  <si>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</si>
  <si>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</si>
  <si>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</si>
  <si>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</si>
  <si>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</si>
  <si>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</si>
  <si>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</si>
  <si>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</si>
  <si>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</si>
  <si>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</si>
  <si>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</si>
  <si>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</si>
  <si>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</si>
  <si>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</si>
  <si>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</si>
  <si>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</si>
  <si>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</si>
  <si>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</si>
  <si>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</si>
  <si>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</si>
  <si>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</si>
  <si>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</si>
  <si>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</si>
  <si>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</si>
  <si>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</si>
  <si>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</si>
  <si>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</si>
  <si>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</si>
  <si>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</si>
  <si>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</si>
  <si>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</si>
  <si>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</si>
  <si>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</si>
  <si>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</si>
  <si>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</si>
  <si>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</si>
  <si>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</si>
  <si>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</si>
  <si>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</si>
  <si>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</si>
  <si>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</si>
  <si>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</si>
  <si>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</si>
  <si>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</si>
  <si>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</si>
  <si>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</si>
  <si>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</si>
  <si>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</si>
  <si>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</si>
  <si>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</si>
  <si>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</si>
  <si>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</si>
  <si>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</si>
  <si>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</si>
  <si>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</si>
  <si>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</si>
  <si>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</si>
  <si>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</si>
  <si>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</si>
  <si>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</si>
  <si>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</si>
  <si>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</si>
  <si>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</si>
  <si>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</si>
  <si>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</si>
  <si>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</si>
  <si>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</si>
  <si>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</si>
  <si>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</si>
  <si>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</si>
  <si>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</si>
  <si>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</si>
  <si>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</si>
  <si>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</si>
  <si>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</si>
  <si>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</si>
  <si>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</si>
  <si>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</si>
  <si>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</si>
  <si>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</si>
  <si>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</si>
  <si>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</si>
  <si>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</si>
  <si>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</si>
  <si>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</si>
  <si>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</si>
  <si>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</si>
  <si>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</si>
  <si>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</si>
  <si>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</si>
  <si>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</si>
  <si>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</si>
  <si>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</si>
  <si>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</si>
  <si>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</si>
  <si>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</si>
  <si>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</si>
  <si>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</si>
  <si>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</si>
  <si>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</si>
  <si>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</si>
  <si>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</si>
  <si>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</si>
  <si>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</si>
  <si>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</si>
  <si>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</si>
  <si>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</si>
  <si>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</si>
  <si>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</si>
  <si>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</si>
  <si>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</si>
  <si>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</si>
  <si>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</si>
  <si>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</si>
  <si>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</si>
  <si>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</si>
  <si>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</si>
  <si>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</si>
  <si>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</si>
  <si>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</si>
  <si>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</si>
  <si>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</si>
  <si>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</si>
  <si>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</si>
  <si>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</si>
  <si>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</si>
  <si>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</si>
  <si>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</si>
  <si>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</si>
  <si>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</si>
  <si>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</si>
  <si>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</si>
  <si>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</si>
  <si>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</si>
  <si>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</si>
  <si>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</si>
  <si>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</si>
  <si>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</si>
  <si>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</si>
  <si>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</si>
  <si>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</si>
  <si>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</si>
  <si>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</si>
  <si>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</si>
  <si>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</si>
  <si>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</si>
  <si>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</si>
  <si>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</si>
  <si>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</si>
  <si>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</si>
  <si>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</si>
  <si>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</si>
  <si>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</si>
  <si>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</si>
  <si>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</si>
  <si>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</si>
  <si>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</si>
  <si>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</si>
  <si>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</si>
  <si>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</si>
  <si>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</si>
  <si>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</si>
  <si>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</si>
  <si>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</si>
  <si>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</si>
  <si>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</si>
  <si>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</si>
  <si>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</si>
  <si>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</si>
  <si>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</si>
  <si>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</si>
  <si>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</si>
  <si>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</si>
  <si>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</si>
  <si>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</si>
  <si>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</si>
  <si>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</si>
  <si>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</si>
  <si>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</si>
  <si>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</si>
  <si>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</si>
  <si>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</si>
  <si>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</si>
  <si>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</si>
  <si>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</si>
  <si>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</si>
  <si>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</si>
  <si>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</si>
  <si>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</si>
  <si>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</si>
  <si>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</si>
  <si>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</si>
  <si>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</si>
  <si>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</si>
  <si>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</si>
  <si>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</si>
  <si>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</si>
  <si>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</si>
  <si>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</si>
  <si>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</si>
  <si>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</si>
  <si>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</si>
  <si>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</si>
  <si>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</si>
  <si>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</si>
  <si>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</si>
  <si>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</si>
  <si>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</si>
  <si>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</si>
  <si>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</si>
  <si>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</si>
  <si>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</si>
  <si>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</si>
  <si>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</si>
  <si>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</si>
  <si>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</si>
  <si>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</si>
  <si>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</si>
  <si>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</si>
  <si>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</si>
  <si>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</si>
  <si>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</si>
  <si>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</si>
  <si>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</si>
  <si>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</si>
  <si>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</si>
  <si>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</si>
  <si>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</si>
  <si>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</si>
  <si>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</si>
  <si>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</si>
  <si>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</si>
  <si>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</si>
  <si>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</si>
  <si>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</si>
  <si>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</si>
  <si>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</si>
  <si>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</si>
  <si>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</si>
  <si>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</si>
  <si>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</si>
  <si>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</si>
  <si>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</si>
  <si>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</si>
  <si>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</si>
  <si>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</si>
  <si>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</si>
  <si>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</si>
  <si>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</si>
  <si>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</si>
  <si>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</si>
  <si>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</si>
  <si>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</si>
  <si>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</si>
  <si>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</si>
  <si>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</si>
  <si>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</si>
  <si>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</si>
  <si>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</si>
  <si>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</si>
  <si>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</si>
  <si>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</si>
  <si>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</si>
  <si>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</si>
  <si>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</si>
  <si>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</si>
  <si>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</si>
  <si>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</si>
  <si>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</si>
  <si>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</si>
  <si>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</si>
  <si>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</si>
  <si>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</si>
  <si>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</si>
  <si>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</si>
  <si>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</si>
  <si>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</si>
  <si>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</si>
  <si>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</si>
  <si>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</si>
  <si>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</si>
  <si>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</si>
  <si>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</si>
  <si>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</si>
  <si>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</si>
  <si>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</si>
  <si>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</si>
  <si>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</si>
  <si>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</si>
  <si>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</si>
  <si>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</si>
  <si>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</si>
  <si>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</si>
  <si>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</si>
  <si>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</si>
  <si>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</si>
  <si>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</si>
  <si>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</si>
  <si>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</si>
  <si>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</si>
  <si>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</si>
  <si>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</si>
  <si>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</si>
  <si>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</si>
  <si>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</si>
  <si>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</si>
  <si>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</si>
  <si>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</si>
  <si>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</si>
  <si>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</si>
  <si>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</si>
  <si>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</si>
  <si>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</si>
  <si>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</si>
  <si>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</si>
  <si>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</si>
  <si>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</si>
  <si>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</si>
  <si>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</si>
  <si>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</si>
  <si>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</si>
  <si>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</si>
  <si>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</si>
  <si>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</si>
  <si>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</si>
  <si>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</si>
  <si>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</si>
  <si>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</si>
  <si>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</si>
  <si>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</si>
  <si>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</si>
  <si>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</si>
  <si>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</si>
  <si>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</si>
  <si>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</si>
  <si>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</si>
  <si>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</si>
  <si>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</si>
  <si>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</si>
  <si>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</si>
  <si>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</si>
  <si>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</si>
  <si>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</si>
  <si>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</si>
  <si>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</si>
  <si>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</si>
  <si>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</si>
  <si>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</si>
  <si>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</si>
  <si>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</si>
  <si>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</si>
  <si>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</si>
  <si>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</si>
  <si>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</si>
  <si>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</si>
  <si>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</si>
  <si>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</si>
  <si>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</si>
  <si>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</si>
  <si>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</si>
  <si>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</si>
  <si>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</si>
  <si>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</si>
  <si>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</si>
  <si>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</si>
  <si>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</si>
  <si>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</si>
  <si>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</si>
  <si>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</si>
  <si>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</si>
  <si>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</si>
  <si>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</si>
  <si>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</si>
  <si>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</si>
  <si>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</si>
  <si>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</si>
  <si>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</si>
  <si>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</si>
  <si>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</si>
  <si>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</si>
  <si>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</si>
  <si>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</si>
  <si>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</si>
  <si>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</si>
  <si>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</si>
  <si>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</si>
  <si>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</si>
  <si>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</si>
  <si>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</si>
  <si>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</si>
  <si>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</si>
  <si>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</si>
  <si>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</si>
  <si>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</si>
  <si>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</si>
  <si>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</si>
  <si>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</si>
  <si>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</si>
  <si>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</si>
  <si>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</si>
  <si>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</si>
  <si>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</si>
  <si>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</si>
  <si>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</si>
  <si>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</si>
  <si>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</si>
  <si>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</si>
  <si>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</si>
  <si>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</si>
  <si>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</si>
  <si>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</si>
  <si>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</si>
  <si>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</si>
  <si>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</si>
  <si>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</si>
  <si>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</si>
  <si>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</si>
  <si>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</si>
  <si>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</si>
  <si>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</si>
  <si>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</si>
  <si>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</si>
  <si>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</si>
  <si>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</si>
  <si>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</si>
  <si>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</si>
  <si>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</si>
  <si>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</si>
  <si>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</si>
  <si>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</si>
  <si>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</si>
  <si>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</si>
  <si>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</si>
  <si>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</si>
  <si>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</si>
  <si>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</si>
  <si>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</si>
  <si>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</si>
  <si>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</si>
  <si>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</si>
  <si>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</si>
  <si>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</si>
  <si>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</si>
  <si>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</si>
  <si>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</si>
  <si>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</si>
  <si>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</si>
  <si>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</si>
  <si>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</si>
  <si>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</si>
  <si>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</si>
  <si>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</si>
  <si>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</si>
  <si>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</si>
  <si>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</si>
  <si>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</si>
  <si>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</si>
  <si>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</si>
  <si>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</si>
  <si>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</si>
  <si>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</si>
  <si>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</si>
  <si>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</si>
  <si>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</si>
  <si>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</si>
  <si>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</si>
  <si>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</si>
  <si>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</si>
  <si>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</si>
  <si>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</si>
  <si>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</si>
  <si>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</si>
  <si>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</si>
  <si>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</si>
  <si>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</si>
  <si>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</si>
  <si>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</si>
  <si>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</si>
  <si>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</si>
  <si>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</si>
  <si>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</si>
  <si>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</si>
  <si>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</si>
  <si>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</si>
  <si>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</si>
  <si>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</si>
  <si>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</si>
  <si>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</si>
  <si>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</si>
  <si>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</si>
  <si>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</si>
  <si>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</si>
  <si>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</si>
  <si>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</si>
  <si>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</si>
  <si>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</si>
  <si>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</si>
  <si>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</si>
  <si>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</si>
  <si>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</si>
  <si>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</si>
  <si>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</si>
  <si>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</si>
  <si>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</si>
  <si>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</si>
  <si>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</si>
  <si>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</si>
  <si>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</si>
  <si>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</si>
  <si>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</si>
  <si>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</si>
  <si>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</si>
  <si>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</si>
  <si>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</si>
  <si>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</si>
  <si>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</si>
  <si>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</si>
  <si>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</si>
  <si>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</si>
  <si>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</si>
  <si>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</si>
  <si>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</si>
  <si>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</si>
  <si>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</si>
  <si>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</si>
  <si>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</si>
  <si>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</si>
  <si>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</si>
  <si>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</si>
  <si>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</si>
  <si>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</si>
  <si>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</si>
  <si>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</si>
  <si>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</si>
  <si>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</si>
  <si>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</si>
  <si>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</si>
  <si>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</si>
  <si>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</si>
  <si>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</si>
  <si>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</si>
  <si>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</si>
  <si>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</si>
  <si>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</si>
  <si>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</si>
  <si>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</si>
  <si>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</si>
  <si>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</si>
  <si>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</si>
  <si>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</si>
  <si>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</si>
  <si>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</si>
  <si>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</si>
  <si>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</si>
  <si>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</si>
  <si>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</si>
  <si>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</si>
  <si>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</si>
  <si>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</si>
  <si>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</si>
  <si>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</si>
  <si>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</si>
  <si>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</si>
  <si>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</si>
  <si>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</si>
  <si>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</si>
  <si>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</si>
  <si>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</si>
  <si>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</si>
  <si>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</si>
  <si>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</si>
  <si>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</si>
  <si>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</si>
  <si>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</si>
  <si>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</si>
  <si>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</si>
  <si>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</si>
  <si>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</si>
  <si>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</si>
  <si>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</si>
  <si>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</si>
  <si>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</si>
  <si>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</si>
  <si>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</si>
  <si>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</si>
  <si>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</si>
  <si>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</si>
  <si>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</si>
  <si>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</si>
  <si>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</si>
  <si>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</si>
  <si>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</si>
  <si>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</si>
  <si>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</si>
  <si>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</si>
  <si>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</si>
  <si>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</si>
  <si>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</si>
  <si>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</si>
  <si>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</si>
  <si>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</si>
  <si>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</si>
  <si>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</si>
  <si>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</si>
  <si>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</si>
  <si>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</si>
  <si>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</si>
  <si>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</si>
  <si>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</si>
  <si>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</si>
  <si>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</si>
  <si>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</si>
  <si>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</si>
  <si>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</si>
  <si>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</si>
  <si>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</si>
  <si>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</si>
  <si>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</si>
  <si>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</si>
  <si>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</si>
  <si>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</si>
  <si>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</si>
  <si>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</si>
  <si>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</si>
  <si>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</si>
  <si>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</si>
  <si>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</si>
  <si>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</si>
  <si>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</si>
  <si>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</si>
  <si>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</si>
  <si>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</si>
  <si>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</si>
  <si>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</si>
  <si>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</si>
  <si>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</si>
  <si>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</si>
  <si>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</si>
  <si>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</si>
  <si>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</si>
  <si>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</si>
  <si>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</si>
  <si>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</si>
  <si>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</si>
  <si>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</si>
  <si>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</si>
  <si>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</si>
  <si>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</si>
  <si>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</si>
  <si>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</si>
  <si>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</si>
  <si>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</si>
  <si>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</si>
  <si>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</si>
  <si>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</si>
  <si>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</si>
  <si>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</si>
  <si>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</si>
  <si>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</si>
  <si>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</si>
  <si>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</si>
  <si>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</si>
  <si>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</si>
  <si>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</si>
  <si>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</si>
  <si>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</si>
  <si>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</si>
  <si>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</si>
  <si>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</si>
  <si>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</si>
  <si>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</si>
  <si>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</si>
  <si>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</si>
  <si>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</si>
  <si>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</si>
  <si>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</si>
  <si>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</si>
  <si>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</si>
  <si>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</si>
  <si>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</si>
  <si>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</si>
  <si>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</si>
  <si>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</si>
  <si>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</si>
  <si>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</si>
  <si>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</si>
  <si>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</si>
  <si>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</si>
  <si>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</si>
  <si>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</si>
  <si>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</si>
  <si>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</si>
  <si>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</si>
  <si>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</si>
  <si>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</si>
  <si>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</si>
  <si>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</si>
  <si>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</si>
  <si>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</si>
  <si>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</si>
  <si>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</si>
  <si>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</si>
  <si>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</si>
  <si>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</si>
  <si>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</si>
  <si>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</si>
  <si>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</si>
  <si>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</si>
  <si>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</si>
  <si>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</si>
  <si>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</si>
  <si>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</si>
  <si>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</si>
  <si>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</si>
  <si>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</si>
  <si>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</si>
  <si>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</si>
  <si>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</si>
  <si>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</si>
  <si>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</si>
  <si>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</si>
  <si>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</si>
  <si>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</si>
  <si>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</si>
  <si>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</si>
  <si>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</si>
  <si>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</si>
  <si>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</si>
  <si>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</si>
  <si>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</si>
  <si>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</si>
  <si>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</si>
  <si>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</si>
  <si>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</si>
  <si>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</si>
  <si>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</si>
  <si>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</si>
  <si>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</si>
  <si>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</si>
  <si>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</si>
  <si>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</si>
  <si>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</si>
  <si>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</si>
  <si>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</si>
  <si>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</si>
  <si>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</si>
  <si>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</si>
  <si>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</si>
  <si>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</si>
  <si>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</si>
  <si>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</si>
  <si>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</si>
  <si>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</si>
  <si>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</si>
  <si>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</si>
  <si>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</si>
  <si>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</si>
  <si>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</si>
  <si>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</si>
  <si>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</si>
  <si>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</si>
  <si>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</si>
  <si>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</si>
  <si>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</si>
  <si>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</si>
  <si>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</si>
  <si>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</si>
  <si>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</si>
  <si>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</si>
  <si>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</si>
  <si>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</si>
  <si>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</si>
  <si>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</si>
  <si>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</si>
  <si>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</si>
  <si>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</si>
  <si>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</si>
  <si>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</si>
  <si>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</si>
  <si>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</si>
  <si>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</si>
  <si>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</si>
  <si>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</si>
  <si>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</si>
  <si>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</si>
  <si>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</si>
  <si>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</si>
  <si>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</si>
  <si>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</si>
  <si>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</si>
  <si>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</si>
  <si>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</si>
  <si>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</si>
  <si>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</si>
  <si>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</si>
  <si>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</si>
  <si>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</si>
  <si>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</si>
  <si>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</si>
  <si>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</si>
  <si>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</si>
  <si>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</si>
  <si>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</si>
  <si>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</si>
  <si>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</si>
  <si>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</si>
  <si>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</si>
  <si>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</si>
  <si>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</si>
  <si>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</si>
  <si>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</si>
  <si>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</si>
  <si>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</si>
  <si>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</si>
  <si>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</si>
  <si>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</si>
  <si>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</si>
  <si>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</si>
  <si>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</si>
  <si>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</si>
  <si>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</si>
  <si>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</si>
  <si>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</si>
  <si>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</si>
  <si>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</si>
  <si>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</si>
  <si>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</si>
  <si>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</si>
  <si>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</si>
  <si>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</si>
  <si>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</si>
  <si>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</si>
  <si>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</si>
  <si>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</si>
  <si>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</si>
  <si>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</si>
  <si>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</si>
  <si>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</si>
  <si>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</si>
  <si>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</si>
  <si>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</si>
  <si>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</si>
  <si>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</si>
  <si>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</si>
  <si>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</si>
  <si>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</si>
  <si>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</si>
  <si>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</si>
  <si>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</si>
  <si>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</si>
  <si>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</si>
  <si>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</si>
  <si>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</si>
  <si>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</si>
  <si>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</si>
  <si>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</si>
  <si>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</si>
  <si>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</si>
  <si>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</si>
  <si>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</si>
  <si>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</si>
  <si>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</si>
  <si>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</si>
  <si>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</si>
  <si>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</si>
  <si>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</si>
  <si>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</si>
  <si>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</si>
  <si>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</si>
  <si>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</si>
  <si>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</si>
  <si>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</si>
  <si>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</si>
  <si>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</si>
  <si>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</si>
  <si>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</si>
  <si>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</si>
  <si>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</si>
  <si>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</si>
  <si>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</si>
  <si>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</si>
  <si>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</si>
  <si>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</si>
  <si>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</si>
  <si>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</si>
  <si>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</si>
  <si>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</si>
  <si>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</si>
  <si>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</si>
  <si>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</si>
  <si>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</si>
  <si>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</si>
  <si>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</si>
  <si>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</si>
  <si>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</si>
  <si>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</si>
  <si>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</si>
  <si>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</si>
  <si>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</si>
  <si>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</si>
  <si>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</si>
  <si>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</si>
  <si>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</si>
  <si>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</si>
  <si>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</si>
  <si>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</si>
  <si>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</si>
  <si>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</si>
  <si>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</si>
  <si>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</si>
  <si>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</si>
  <si>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</si>
  <si>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</si>
  <si>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</si>
  <si>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</si>
  <si>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</si>
  <si>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</si>
  <si>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</si>
  <si>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</si>
  <si>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</si>
  <si>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</si>
  <si>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</si>
  <si>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</si>
  <si>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</si>
  <si>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</si>
  <si>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</si>
  <si>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</si>
  <si>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</si>
  <si>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</si>
  <si>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</si>
  <si>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</si>
  <si>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</si>
  <si>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</si>
  <si>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</si>
  <si>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</si>
  <si>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</si>
  <si>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</si>
  <si>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</si>
  <si>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</si>
  <si>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</si>
  <si>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</si>
  <si>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</si>
  <si>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</si>
  <si>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</si>
  <si>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</si>
  <si>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</si>
  <si>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</si>
  <si>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</si>
  <si>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</si>
  <si>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</si>
  <si>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</si>
  <si>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</si>
  <si>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</si>
  <si>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</si>
  <si>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</si>
  <si>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</si>
  <si>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</si>
  <si>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</si>
  <si>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</si>
  <si>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</si>
  <si>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</si>
  <si>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</si>
  <si>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</si>
  <si>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</si>
  <si>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</si>
  <si>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</si>
  <si>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</si>
  <si>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</si>
  <si>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</si>
  <si>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</si>
  <si>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</si>
  <si>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</si>
  <si>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</si>
  <si>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</si>
  <si>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</si>
  <si>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</si>
  <si>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</si>
  <si>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</si>
  <si>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</si>
  <si>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</si>
  <si>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</si>
  <si>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</si>
  <si>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</si>
  <si>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</si>
  <si>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</si>
  <si>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</si>
  <si>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</si>
  <si>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</si>
  <si>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</si>
  <si>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</si>
  <si>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</si>
  <si>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</si>
  <si>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</si>
  <si>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</si>
  <si>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</si>
  <si>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</si>
  <si>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</si>
  <si>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</si>
  <si>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</si>
  <si>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</si>
  <si>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</si>
  <si>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</si>
  <si>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</si>
  <si>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</si>
  <si>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</si>
  <si>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</si>
  <si>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</si>
  <si>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</si>
  <si>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</si>
  <si>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</si>
  <si>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</si>
  <si>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</si>
  <si>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</si>
  <si>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</si>
  <si>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</si>
  <si>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</si>
  <si>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</si>
  <si>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</si>
  <si>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</si>
  <si>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</si>
  <si>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</si>
  <si>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</si>
  <si>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</si>
  <si>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</si>
  <si>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</si>
  <si>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</si>
  <si>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</si>
  <si>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</si>
  <si>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</si>
  <si>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</si>
  <si>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</si>
  <si>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</si>
  <si>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</si>
  <si>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</si>
  <si>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</si>
  <si>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</si>
  <si>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</si>
  <si>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</si>
  <si>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</si>
  <si>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</si>
  <si>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</si>
  <si>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</si>
  <si>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</si>
  <si>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</si>
  <si>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</si>
  <si>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</si>
  <si>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</si>
  <si>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</si>
  <si>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</si>
  <si>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</si>
  <si>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</si>
  <si>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</si>
  <si>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</si>
  <si>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</si>
  <si>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</si>
  <si>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</si>
  <si>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</si>
  <si>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</si>
  <si>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</si>
  <si>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</si>
  <si>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</si>
  <si>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</si>
  <si>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</si>
  <si>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</si>
  <si>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</si>
  <si>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</si>
  <si>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</si>
  <si>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</si>
  <si>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</si>
  <si>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</si>
  <si>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</si>
  <si>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</si>
  <si>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</si>
  <si>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</si>
  <si>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</si>
  <si>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</si>
  <si>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</si>
  <si>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</si>
  <si>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</si>
  <si>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</si>
  <si>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</si>
  <si>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</si>
  <si>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</si>
  <si>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</si>
  <si>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</si>
  <si>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</si>
  <si>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</si>
  <si>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</si>
  <si>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</si>
  <si>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</si>
  <si>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</si>
  <si>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</si>
  <si>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</si>
  <si>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</si>
  <si>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</si>
  <si>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</si>
  <si>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</si>
  <si>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</si>
  <si>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</si>
  <si>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</si>
  <si>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</si>
  <si>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</si>
  <si>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</si>
  <si>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</si>
  <si>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</si>
  <si>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</si>
  <si>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</si>
  <si>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</si>
  <si>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</si>
  <si>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</si>
  <si>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</si>
  <si>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</si>
  <si>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</si>
  <si>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</si>
  <si>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</si>
  <si>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</si>
  <si>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</si>
  <si>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</si>
  <si>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</si>
  <si>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</si>
  <si>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</si>
  <si>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</si>
  <si>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</si>
  <si>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</si>
  <si>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</si>
  <si>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</si>
  <si>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</si>
  <si>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</si>
  <si>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</si>
  <si>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</si>
  <si>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</si>
  <si>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</si>
  <si>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</si>
  <si>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</si>
  <si>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</si>
  <si>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</si>
  <si>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</si>
  <si>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</si>
  <si>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</si>
  <si>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</si>
  <si>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</si>
  <si>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</si>
  <si>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</si>
  <si>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</si>
  <si>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</si>
  <si>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</si>
  <si>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</si>
  <si>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</si>
  <si>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</si>
  <si>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</si>
  <si>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</si>
  <si>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</si>
  <si>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</si>
  <si>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</si>
  <si>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</si>
  <si>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</si>
  <si>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</si>
  <si>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</si>
  <si>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</si>
  <si>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</si>
  <si>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</si>
  <si>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</si>
  <si>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</si>
  <si>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</si>
  <si>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</si>
  <si>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</si>
  <si>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</si>
  <si>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</si>
  <si>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</si>
  <si>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</si>
  <si>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</si>
  <si>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</si>
  <si>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</si>
  <si>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</si>
  <si>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</si>
  <si>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</si>
  <si>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</si>
  <si>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</si>
  <si>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</si>
  <si>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</si>
  <si>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</si>
  <si>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</si>
  <si>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</si>
  <si>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</si>
  <si>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</si>
  <si>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</si>
  <si>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</si>
  <si>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</si>
  <si>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</si>
  <si>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</si>
  <si>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</si>
  <si>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</si>
  <si>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</si>
  <si>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</si>
  <si>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</si>
  <si>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</si>
  <si>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</si>
  <si>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</si>
  <si>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</si>
  <si>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</si>
  <si>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</si>
  <si>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</si>
  <si>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</si>
  <si>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</si>
  <si>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</si>
  <si>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</si>
  <si>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</si>
  <si>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</si>
  <si>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</si>
  <si>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</si>
  <si>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</si>
  <si>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</si>
  <si>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</si>
  <si>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</si>
  <si>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</si>
  <si>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</si>
  <si>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</si>
  <si>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</si>
  <si>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</si>
  <si>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</si>
  <si>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</si>
  <si>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</si>
  <si>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</si>
  <si>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</si>
  <si>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</si>
  <si>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</si>
  <si>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</si>
  <si>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</si>
  <si>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</si>
  <si>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</si>
  <si>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</si>
  <si>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</si>
  <si>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</si>
  <si>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</si>
  <si>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</si>
  <si>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</si>
  <si>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</si>
  <si>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</si>
  <si>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</si>
  <si>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</si>
  <si>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</si>
  <si>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</si>
  <si>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</si>
  <si>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</si>
  <si>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</si>
  <si>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</si>
  <si>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</si>
  <si>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</si>
  <si>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</si>
  <si>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</si>
  <si>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</si>
  <si>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</si>
  <si>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</si>
  <si>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</si>
  <si>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</si>
  <si>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</si>
  <si>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</si>
  <si>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</si>
  <si>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</si>
  <si>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</si>
  <si>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</si>
  <si>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</si>
  <si>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</si>
  <si>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</si>
  <si>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</si>
  <si>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</si>
  <si>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</si>
  <si>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</si>
  <si>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</si>
  <si>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</si>
  <si>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</si>
  <si>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</si>
  <si>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</si>
  <si>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</si>
  <si>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</si>
  <si>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</si>
  <si>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</si>
  <si>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</si>
  <si>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</si>
  <si>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</si>
  <si>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</si>
  <si>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</si>
  <si>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</si>
  <si>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</si>
  <si>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</si>
  <si>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</si>
  <si>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</si>
  <si>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</si>
  <si>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</si>
  <si>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</si>
  <si>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</si>
  <si>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</si>
  <si>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</si>
  <si>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</si>
  <si>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</si>
  <si>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</si>
  <si>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</si>
  <si>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</si>
  <si>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</si>
  <si>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</si>
  <si>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</si>
  <si>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</si>
  <si>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</si>
  <si>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</si>
  <si>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</si>
  <si>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</si>
  <si>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</si>
  <si>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</si>
  <si>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</si>
  <si>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</si>
  <si>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</si>
  <si>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</si>
  <si>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</si>
  <si>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</si>
  <si>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</si>
  <si>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</si>
  <si>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</si>
  <si>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</si>
  <si>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</si>
  <si>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</si>
  <si>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</si>
  <si>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</si>
  <si>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</si>
  <si>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</si>
  <si>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</si>
  <si>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</si>
  <si>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</si>
  <si>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</si>
  <si>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</si>
  <si>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</si>
  <si>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</si>
  <si>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</si>
  <si>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</si>
  <si>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</si>
  <si>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</si>
  <si>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</si>
  <si>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</si>
  <si>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</si>
  <si>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</si>
  <si>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</si>
  <si>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</si>
  <si>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</si>
  <si>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</si>
  <si>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</si>
  <si>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</si>
  <si>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</si>
  <si>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</si>
  <si>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</si>
  <si>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</si>
  <si>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</si>
  <si>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</si>
  <si>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</si>
  <si>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</si>
  <si>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</si>
  <si>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</si>
  <si>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</si>
  <si>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</si>
  <si>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</si>
  <si>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</si>
  <si>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</si>
  <si>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</si>
  <si>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</si>
  <si>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</si>
  <si>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</si>
  <si>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</si>
  <si>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</si>
  <si>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</si>
  <si>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</si>
  <si>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</si>
  <si>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</si>
  <si>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</si>
  <si>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</si>
  <si>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</si>
  <si>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</si>
  <si>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</si>
  <si>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</si>
  <si>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</si>
  <si>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</si>
  <si>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</si>
  <si>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</si>
  <si>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</si>
  <si>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</si>
  <si>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</si>
  <si>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</si>
  <si>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</si>
  <si>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</si>
  <si>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</si>
  <si>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</si>
  <si>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</si>
  <si>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</si>
  <si>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</si>
  <si>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</si>
  <si>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</si>
  <si>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</si>
  <si>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</si>
  <si>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</si>
  <si>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</si>
  <si>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</si>
  <si>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</si>
  <si>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</si>
  <si>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</si>
  <si>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</si>
  <si>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</si>
  <si>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</si>
  <si>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</si>
  <si>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</si>
  <si>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</si>
  <si>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</si>
  <si>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</si>
  <si>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</si>
  <si>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</si>
  <si>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</si>
  <si>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</si>
  <si>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</si>
  <si>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</si>
  <si>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</si>
  <si>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</si>
  <si>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</si>
  <si>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</si>
  <si>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</si>
  <si>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</si>
  <si>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</si>
  <si>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</si>
  <si>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</si>
  <si>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</si>
  <si>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</si>
  <si>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</si>
  <si>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</si>
  <si>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</si>
  <si>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</si>
  <si>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</si>
  <si>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</si>
  <si>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</si>
  <si>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</si>
  <si>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</si>
  <si>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</si>
  <si>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</si>
  <si>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</si>
  <si>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</si>
  <si>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</si>
  <si>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</si>
  <si>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</si>
  <si>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</si>
  <si>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</si>
  <si>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</si>
  <si>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</si>
  <si>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</si>
  <si>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</si>
  <si>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</si>
  <si>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</si>
  <si>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</si>
  <si>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</si>
  <si>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</si>
  <si>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</si>
  <si>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</si>
  <si>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</si>
  <si>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</si>
  <si>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</si>
  <si>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</si>
  <si>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</si>
  <si>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</si>
  <si>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</si>
  <si>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</si>
  <si>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</si>
  <si>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</si>
  <si>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</si>
  <si>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</si>
  <si>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</si>
  <si>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</si>
  <si>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</si>
  <si>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</si>
  <si>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</si>
  <si>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</si>
  <si>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</si>
  <si>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</si>
  <si>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</si>
  <si>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</si>
  <si>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</si>
  <si>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</si>
  <si>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</si>
  <si>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</si>
  <si>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</si>
  <si>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</si>
  <si>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</si>
  <si>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</si>
  <si>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</si>
  <si>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</si>
  <si>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</si>
  <si>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</si>
  <si>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</si>
  <si>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</si>
  <si>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</si>
  <si>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</si>
  <si>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</si>
  <si>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</si>
  <si>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</si>
  <si>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</si>
  <si>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</si>
  <si>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</si>
  <si>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</si>
  <si>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</si>
  <si>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</si>
  <si>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</si>
  <si>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</si>
  <si>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</si>
  <si>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</si>
  <si>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</si>
  <si>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</si>
  <si>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</si>
  <si>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</si>
  <si>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</si>
  <si>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</si>
  <si>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</si>
  <si>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</si>
  <si>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</si>
  <si>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</si>
  <si>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</si>
  <si>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</si>
  <si>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</si>
  <si>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</si>
  <si>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</si>
  <si>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</si>
  <si>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</si>
  <si>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</si>
  <si>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</si>
  <si>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</si>
  <si>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</si>
  <si>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</si>
  <si>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</si>
  <si>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</si>
  <si>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</si>
  <si>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</si>
  <si>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</si>
  <si>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</si>
  <si>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</si>
  <si>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</si>
  <si>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</si>
  <si>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</si>
  <si>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</si>
  <si>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</si>
  <si>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</si>
  <si>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</si>
  <si>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</si>
  <si>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</si>
  <si>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</si>
  <si>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</si>
  <si>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</si>
  <si>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</si>
  <si>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</si>
  <si>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</si>
  <si>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</si>
  <si>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</si>
  <si>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</si>
  <si>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</si>
  <si>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</si>
  <si>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</si>
  <si>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</si>
  <si>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</si>
  <si>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</si>
  <si>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</si>
  <si>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</si>
  <si>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</si>
  <si>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</si>
  <si>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</si>
  <si>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</si>
  <si>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</si>
  <si>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</si>
  <si>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</si>
  <si>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</si>
  <si>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</si>
  <si>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</si>
  <si>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</si>
  <si>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</si>
  <si>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</si>
  <si>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</si>
  <si>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</si>
  <si>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</si>
  <si>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</si>
  <si>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</si>
  <si>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</si>
  <si>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</si>
  <si>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</si>
  <si>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</si>
  <si>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</si>
  <si>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</si>
  <si>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</si>
  <si>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</si>
  <si>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</si>
  <si>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</si>
  <si>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</si>
  <si>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</si>
  <si>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</si>
  <si>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</si>
  <si>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</si>
  <si>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</si>
  <si>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</si>
  <si>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</si>
  <si>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</si>
  <si>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</si>
  <si>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</si>
  <si>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</si>
  <si>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</si>
  <si>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</si>
  <si>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</si>
  <si>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</si>
  <si>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</si>
  <si>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</si>
  <si>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</si>
  <si>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</si>
  <si>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</si>
  <si>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</si>
  <si>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</si>
  <si>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</si>
  <si>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</si>
  <si>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</si>
  <si>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</si>
  <si>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</si>
  <si>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</si>
  <si>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</si>
  <si>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</si>
  <si>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</si>
  <si>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</si>
  <si>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</si>
  <si>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</si>
  <si>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</si>
  <si>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</si>
  <si>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</si>
  <si>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</si>
  <si>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</si>
  <si>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</si>
  <si>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</si>
  <si>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</si>
  <si>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</si>
  <si>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</si>
  <si>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</si>
  <si>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</si>
  <si>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</si>
  <si>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</si>
  <si>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</si>
  <si>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</si>
  <si>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</si>
  <si>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</si>
  <si>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</si>
  <si>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</si>
  <si>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</si>
  <si>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</si>
  <si>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</si>
  <si>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</si>
  <si>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</si>
  <si>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</si>
  <si>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</si>
  <si>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</si>
  <si>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</si>
  <si>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</si>
  <si>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</si>
  <si>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</si>
  <si>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</si>
  <si>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</si>
  <si>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</si>
  <si>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</si>
  <si>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</si>
  <si>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</si>
  <si>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</si>
  <si>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</si>
  <si>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</si>
  <si>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</si>
  <si>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</si>
  <si>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</si>
  <si>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</si>
  <si>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</si>
  <si>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</si>
  <si>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</si>
  <si>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</si>
  <si>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</si>
  <si>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</si>
  <si>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</si>
  <si>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</si>
  <si>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</si>
  <si>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</si>
  <si>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</si>
  <si>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</si>
  <si>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</si>
  <si>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</si>
  <si>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</si>
  <si>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</si>
  <si>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</si>
  <si>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</si>
  <si>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</si>
  <si>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</si>
  <si>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</si>
  <si>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</si>
  <si>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</si>
  <si>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</si>
  <si>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</si>
  <si>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</si>
  <si>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</si>
  <si>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</si>
  <si>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</si>
  <si>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</si>
  <si>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</si>
  <si>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</si>
  <si>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</si>
  <si>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</si>
  <si>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</si>
  <si>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</si>
  <si>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</si>
  <si>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</si>
  <si>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</si>
  <si>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</si>
  <si>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</si>
  <si>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</si>
  <si>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</si>
  <si>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</si>
  <si>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</si>
  <si>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</si>
  <si>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</si>
  <si>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</si>
  <si>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</si>
  <si>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</si>
  <si>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</si>
  <si>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</si>
  <si>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</si>
  <si>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</si>
  <si>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</si>
  <si>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</si>
  <si>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</si>
  <si>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</si>
  <si>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</si>
  <si>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</si>
  <si>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</si>
  <si>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</si>
  <si>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</si>
  <si>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</si>
  <si>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</si>
  <si>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</si>
  <si>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</si>
  <si>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</si>
  <si>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</si>
  <si>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</si>
  <si>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</si>
  <si>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</si>
  <si>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</si>
  <si>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</si>
  <si>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</si>
  <si>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</si>
  <si>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</si>
  <si>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</si>
  <si>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</si>
  <si>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</si>
  <si>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</si>
  <si>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</si>
  <si>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</si>
  <si>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</si>
  <si>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</si>
  <si>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</si>
  <si>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</si>
  <si>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</si>
  <si>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</si>
  <si>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</si>
  <si>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</si>
  <si>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</si>
  <si>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</si>
  <si>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</si>
  <si>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</si>
  <si>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</si>
  <si>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</si>
  <si>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</si>
  <si>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</si>
  <si>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</si>
  <si>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</si>
  <si>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</si>
  <si>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</si>
  <si>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</si>
  <si>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</si>
  <si>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</si>
  <si>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</si>
  <si>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</si>
  <si>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</si>
  <si>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</si>
  <si>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</si>
  <si>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</si>
  <si>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</si>
  <si>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</si>
  <si>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</si>
  <si>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</si>
  <si>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</si>
  <si>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</si>
  <si>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</si>
  <si>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</si>
  <si>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</si>
  <si>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</si>
  <si>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</si>
  <si>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</si>
  <si>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</si>
  <si>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</si>
  <si>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</si>
  <si>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</si>
  <si>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</si>
  <si>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</si>
  <si>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</si>
  <si>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</si>
  <si>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</si>
  <si>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</si>
  <si>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</si>
  <si>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</si>
  <si>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</si>
  <si>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</si>
  <si>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</si>
  <si>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</si>
  <si>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</si>
  <si>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</si>
  <si>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</si>
  <si>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</si>
  <si>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</si>
  <si>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</si>
  <si>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</si>
  <si>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</si>
  <si>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</si>
  <si>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</si>
  <si>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</si>
  <si>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</si>
  <si>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</si>
  <si>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</si>
  <si>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</si>
  <si>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</si>
  <si>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</si>
  <si>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</si>
  <si>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</si>
  <si>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</si>
  <si>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</si>
  <si>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</si>
  <si>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</si>
  <si>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</si>
  <si>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</si>
  <si>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</si>
  <si>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</si>
  <si>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</si>
  <si>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</si>
  <si>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</si>
  <si>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</si>
  <si>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</si>
  <si>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</si>
  <si>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</si>
  <si>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</si>
  <si>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</si>
  <si>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</si>
  <si>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</si>
  <si>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</si>
  <si>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</si>
  <si>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</si>
  <si>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</si>
  <si>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</si>
  <si>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</si>
  <si>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</si>
  <si>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</si>
  <si>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</si>
  <si>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</si>
  <si>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</si>
  <si>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</si>
  <si>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</si>
  <si>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</si>
  <si>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</si>
  <si>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</si>
  <si>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</si>
  <si>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</si>
  <si>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</si>
  <si>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</si>
  <si>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</si>
  <si>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</si>
  <si>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</si>
  <si>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</si>
  <si>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</si>
  <si>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</si>
  <si>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</si>
  <si>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</si>
  <si>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</si>
  <si>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</si>
  <si>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</si>
  <si>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</si>
  <si>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</si>
  <si>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</si>
  <si>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</si>
  <si>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</si>
  <si>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</si>
  <si>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</si>
  <si>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</si>
  <si>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</si>
  <si>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</si>
  <si>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</si>
  <si>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</si>
  <si>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</si>
  <si>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</si>
  <si>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</si>
  <si>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</si>
  <si>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</si>
  <si>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</si>
  <si>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</si>
  <si>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</si>
  <si>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</si>
  <si>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</si>
  <si>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</si>
  <si>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</si>
  <si>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</si>
  <si>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</si>
  <si>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</si>
  <si>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</si>
  <si>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</si>
  <si>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</si>
  <si>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</si>
  <si>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</si>
  <si>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</si>
  <si>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</si>
  <si>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</si>
  <si>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</si>
  <si>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</si>
  <si>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</si>
  <si>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</si>
  <si>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</si>
  <si>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</si>
  <si>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</si>
  <si>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</si>
  <si>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</si>
  <si>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</si>
  <si>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</si>
  <si>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</si>
  <si>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</si>
  <si>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</si>
  <si>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</si>
  <si>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</si>
  <si>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</si>
  <si>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</si>
  <si>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</si>
  <si>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</si>
  <si>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</si>
  <si>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</si>
  <si>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</si>
  <si>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</si>
  <si>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</si>
  <si>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</si>
  <si>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</si>
  <si>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</si>
  <si>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</si>
  <si>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</si>
  <si>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</si>
  <si>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</si>
  <si>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</si>
  <si>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</si>
  <si>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</si>
  <si>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</si>
  <si>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</si>
  <si>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</si>
  <si>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</si>
  <si>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</si>
  <si>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</si>
  <si>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</si>
  <si>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</si>
  <si>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</si>
  <si>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</si>
  <si>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</si>
  <si>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</si>
  <si>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</si>
  <si>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</si>
  <si>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</si>
  <si>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</si>
  <si>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</si>
  <si>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</si>
  <si>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</si>
  <si>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</si>
  <si>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</si>
  <si>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</si>
  <si>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</si>
  <si>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</si>
  <si>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</si>
  <si>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</si>
  <si>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</si>
  <si>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</si>
  <si>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</si>
  <si>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</si>
  <si>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</si>
  <si>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</si>
  <si>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</si>
  <si>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</si>
  <si>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</si>
  <si>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</si>
  <si>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</si>
  <si>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</si>
  <si>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</si>
  <si>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</si>
  <si>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</si>
  <si>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</si>
  <si>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</si>
  <si>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</si>
  <si>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</si>
  <si>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</si>
  <si>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</si>
  <si>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</si>
  <si>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</si>
  <si>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</si>
  <si>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</si>
  <si>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</si>
  <si>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</si>
  <si>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</si>
  <si>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</si>
  <si>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</si>
  <si>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</si>
  <si>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</si>
  <si>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</si>
  <si>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</si>
  <si>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</si>
  <si>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</si>
  <si>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</si>
  <si>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</si>
  <si>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</si>
  <si>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</si>
  <si>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</si>
  <si>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</si>
  <si>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</si>
  <si>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</si>
  <si>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</si>
  <si>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</si>
  <si>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</si>
  <si>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</si>
  <si>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</si>
  <si>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</si>
  <si>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</si>
  <si>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</si>
  <si>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</si>
  <si>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</si>
  <si>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</si>
  <si>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</si>
  <si>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</si>
  <si>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</si>
  <si>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</si>
  <si>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</si>
  <si>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</si>
  <si>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</si>
  <si>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</si>
  <si>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</si>
  <si>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</si>
  <si>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</si>
  <si>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</si>
  <si>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</si>
  <si>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</si>
  <si>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</si>
  <si>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</si>
  <si>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</si>
  <si>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</si>
  <si>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</si>
  <si>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</si>
  <si>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</si>
  <si>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</si>
  <si>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</si>
  <si>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</si>
  <si>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</si>
  <si>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</si>
  <si>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</si>
  <si>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</si>
  <si>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</si>
  <si>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</si>
  <si>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</si>
  <si>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</si>
  <si>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</si>
  <si>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</si>
  <si>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</si>
  <si>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</si>
  <si>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</si>
  <si>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</si>
  <si>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</si>
  <si>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</si>
  <si>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</si>
  <si>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</si>
  <si>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</si>
  <si>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</si>
  <si>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</si>
  <si>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</si>
  <si>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</si>
  <si>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</si>
  <si>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</si>
  <si>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</si>
  <si>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</si>
  <si>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</si>
  <si>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</si>
  <si>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</si>
  <si>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</si>
  <si>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</si>
  <si>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</si>
  <si>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</si>
  <si>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</si>
  <si>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</si>
  <si>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</si>
  <si>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</si>
  <si>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</si>
  <si>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</si>
  <si>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</si>
  <si>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</si>
  <si>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</si>
  <si>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</si>
  <si>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</si>
  <si>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</si>
  <si>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</si>
  <si>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</si>
  <si>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</si>
  <si>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</si>
  <si>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</si>
  <si>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</si>
  <si>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</si>
  <si>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</si>
  <si>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</si>
  <si>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</si>
  <si>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</si>
  <si>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</si>
  <si>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</si>
  <si>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</si>
  <si>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</si>
  <si>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</si>
  <si>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</si>
  <si>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</si>
  <si>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</si>
  <si>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</si>
  <si>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</si>
  <si>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</si>
  <si>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</si>
  <si>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</si>
  <si>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</si>
  <si>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</si>
  <si>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</si>
  <si>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</si>
  <si>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</si>
  <si>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</si>
  <si>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</si>
  <si>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</si>
  <si>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</si>
  <si>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</si>
  <si>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</si>
  <si>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</si>
  <si>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</si>
  <si>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</si>
  <si>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</si>
  <si>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</si>
  <si>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</si>
  <si>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</si>
  <si>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</si>
  <si>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</si>
  <si>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</si>
  <si>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</si>
  <si>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</si>
  <si>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</si>
  <si>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</si>
  <si>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</si>
  <si>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</si>
  <si>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</si>
  <si>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</si>
  <si>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</si>
  <si>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</si>
  <si>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</si>
  <si>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</si>
  <si>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</si>
  <si>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</si>
  <si>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</si>
  <si>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</si>
  <si>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</si>
  <si>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</si>
  <si>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</si>
  <si>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</si>
  <si>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</si>
  <si>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</si>
  <si>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</si>
  <si>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</si>
  <si>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</si>
  <si>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</si>
  <si>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</si>
  <si>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</si>
  <si>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</si>
  <si>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</si>
  <si>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</si>
  <si>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</si>
  <si>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</si>
  <si>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</si>
  <si>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</si>
  <si>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</si>
  <si>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</si>
  <si>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</si>
  <si>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</si>
  <si>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</si>
  <si>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</si>
  <si>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</si>
  <si>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</si>
  <si>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</si>
  <si>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</si>
  <si>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</si>
  <si>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</si>
  <si>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</si>
  <si>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</si>
  <si>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</si>
  <si>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</si>
  <si>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</si>
  <si>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</si>
  <si>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</si>
  <si>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</si>
  <si>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</si>
  <si>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</si>
  <si>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</si>
  <si>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</si>
  <si>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</si>
  <si>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</si>
  <si>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</si>
  <si>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</si>
  <si>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</si>
  <si>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</si>
  <si>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</si>
  <si>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</si>
  <si>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</si>
  <si>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</si>
  <si>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</si>
  <si>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</si>
  <si>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</si>
  <si>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</si>
  <si>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</si>
  <si>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</si>
  <si>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</si>
  <si>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</si>
  <si>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</si>
  <si>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</si>
  <si>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</si>
  <si>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</si>
  <si>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</si>
  <si>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</si>
  <si>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</si>
  <si>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</si>
  <si>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</si>
  <si>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</si>
  <si>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</si>
  <si>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</si>
  <si>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</si>
  <si>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</si>
  <si>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</si>
  <si>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</si>
  <si>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</si>
  <si>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</si>
  <si>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</si>
  <si>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</si>
  <si>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</si>
  <si>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</si>
  <si>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</si>
  <si>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</si>
  <si>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</si>
  <si>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</si>
  <si>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</si>
  <si>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</si>
  <si>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</si>
  <si>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</si>
  <si>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</si>
  <si>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</si>
  <si>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</si>
  <si>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</si>
  <si>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</si>
  <si>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</si>
  <si>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</si>
  <si>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</si>
  <si>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</si>
  <si>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</si>
  <si>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</si>
  <si>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</si>
  <si>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</si>
  <si>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</si>
  <si>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</si>
  <si>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</si>
  <si>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</si>
  <si>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</si>
  <si>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</si>
  <si>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</si>
  <si>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</si>
  <si>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</si>
  <si>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</si>
  <si>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</si>
  <si>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</si>
  <si>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</si>
  <si>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</si>
  <si>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</si>
  <si>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</si>
  <si>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</si>
  <si>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</si>
  <si>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</si>
  <si>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</si>
  <si>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</si>
  <si>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</si>
  <si>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</si>
  <si>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</si>
  <si>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</si>
  <si>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</si>
  <si>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</si>
  <si>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</si>
  <si>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</si>
  <si>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</si>
  <si>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</si>
  <si>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</si>
  <si>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</si>
  <si>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</si>
  <si>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</si>
  <si>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</si>
  <si>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</si>
  <si>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</si>
  <si>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</si>
  <si>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</si>
  <si>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</si>
  <si>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</si>
  <si>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</si>
  <si>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</si>
  <si>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</si>
  <si>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</si>
  <si>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</si>
  <si>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</si>
  <si>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</si>
  <si>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</si>
  <si>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</si>
  <si>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</si>
  <si>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</si>
  <si>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</si>
  <si>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</si>
  <si>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</si>
  <si>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</si>
  <si>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</si>
  <si>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</si>
  <si>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</si>
  <si>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</si>
  <si>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</si>
  <si>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</si>
  <si>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</si>
  <si>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</si>
  <si>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</si>
  <si>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</si>
  <si>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</si>
  <si>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</si>
  <si>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</si>
  <si>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</si>
  <si>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</si>
  <si>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</si>
  <si>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</si>
  <si>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</si>
  <si>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</si>
  <si>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</si>
  <si>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</si>
  <si>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</si>
  <si>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</si>
  <si>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</si>
  <si>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</si>
  <si>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</si>
  <si>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</si>
  <si>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</si>
  <si>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</si>
  <si>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</si>
  <si>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</si>
  <si>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</si>
  <si>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</si>
  <si>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</si>
  <si>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</si>
  <si>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</si>
  <si>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</si>
  <si>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</si>
  <si>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</si>
  <si>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</si>
  <si>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</si>
  <si>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</si>
  <si>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</si>
  <si>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</si>
  <si>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</si>
  <si>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</si>
  <si>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</si>
  <si>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</si>
  <si>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</si>
  <si>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</si>
  <si>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</si>
  <si>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</si>
  <si>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</si>
  <si>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</si>
  <si>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</si>
  <si>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</si>
  <si>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</si>
  <si>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</si>
  <si>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</si>
  <si>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</si>
  <si>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</si>
  <si>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</si>
  <si>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</si>
  <si>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</si>
  <si>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</si>
  <si>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</si>
  <si>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</si>
  <si>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</si>
  <si>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</si>
  <si>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</si>
  <si>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</si>
  <si>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</si>
  <si>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</si>
  <si>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</si>
  <si>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</si>
  <si>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</si>
  <si>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</si>
  <si>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</si>
  <si>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</si>
  <si>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</si>
  <si>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</si>
  <si>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</si>
  <si>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</si>
  <si>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</si>
  <si>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</si>
  <si>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</si>
  <si>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</si>
  <si>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</si>
  <si>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</si>
  <si>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</si>
  <si>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</si>
  <si>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</si>
  <si>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</si>
  <si>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</si>
  <si>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</si>
  <si>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</si>
  <si>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</si>
  <si>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</si>
  <si>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</si>
  <si>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</si>
  <si>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</si>
  <si>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</si>
  <si>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</si>
  <si>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</si>
  <si>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</si>
  <si>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</si>
  <si>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</si>
  <si>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</si>
  <si>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</si>
  <si>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</si>
  <si>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</si>
  <si>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</si>
  <si>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</si>
  <si>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</si>
  <si>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</si>
  <si>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</si>
  <si>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</si>
  <si>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</si>
  <si>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</si>
  <si>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</si>
  <si>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</si>
  <si>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</si>
  <si>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</si>
  <si>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</si>
  <si>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</si>
  <si>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</si>
  <si>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</si>
  <si>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</si>
  <si>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</si>
  <si>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</si>
  <si>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</si>
  <si>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</si>
  <si>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</si>
  <si>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</si>
  <si>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</si>
  <si>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</si>
  <si>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</si>
  <si>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</si>
  <si>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</si>
  <si>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</si>
  <si>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</si>
  <si>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</si>
  <si>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</si>
  <si>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</si>
  <si>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</si>
  <si>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</si>
  <si>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</si>
  <si>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</si>
  <si>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</si>
  <si>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</si>
  <si>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</si>
  <si>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</si>
  <si>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</si>
  <si>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</si>
  <si>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</si>
  <si>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</si>
  <si>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</si>
  <si>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</si>
  <si>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</si>
  <si>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</si>
  <si>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</si>
  <si>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</si>
  <si>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</si>
  <si>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</si>
  <si>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</si>
  <si>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</si>
  <si>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</si>
  <si>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</si>
  <si>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</si>
  <si>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</si>
  <si>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</si>
  <si>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</si>
  <si>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</si>
  <si>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</si>
  <si>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</si>
  <si>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</si>
  <si>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</si>
  <si>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</si>
  <si>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</si>
  <si>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</si>
  <si>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</si>
  <si>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</si>
  <si>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</si>
  <si>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</si>
  <si>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</si>
  <si>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</si>
  <si>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</si>
  <si>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</si>
  <si>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</si>
  <si>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</si>
  <si>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</si>
  <si>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</si>
  <si>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</si>
  <si>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</si>
  <si>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</si>
  <si>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</si>
  <si>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</si>
  <si>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</si>
  <si>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</si>
  <si>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</si>
  <si>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</si>
  <si>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</si>
  <si>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</si>
  <si>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</si>
  <si>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</si>
  <si>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</si>
  <si>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</si>
  <si>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</si>
  <si>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</si>
  <si>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</si>
  <si>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</si>
  <si>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</si>
  <si>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</si>
  <si>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</si>
  <si>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</si>
  <si>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</si>
  <si>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</si>
  <si>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</si>
  <si>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</si>
  <si>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</si>
  <si>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</si>
  <si>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</si>
  <si>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</si>
  <si>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</si>
  <si>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</si>
  <si>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</si>
  <si>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</si>
  <si>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</si>
  <si>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</si>
  <si>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</si>
  <si>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</si>
  <si>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</si>
  <si>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</si>
  <si>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</si>
  <si>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</si>
  <si>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</si>
  <si>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</si>
  <si>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</si>
  <si>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</si>
  <si>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</si>
  <si>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</si>
  <si>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</si>
  <si>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</si>
  <si>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</si>
  <si>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</si>
  <si>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</si>
  <si>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</si>
  <si>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</si>
  <si>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</si>
  <si>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</si>
  <si>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</si>
  <si>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</si>
  <si>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</si>
  <si>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</si>
  <si>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</si>
  <si>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</si>
  <si>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</si>
  <si>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</si>
  <si>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</si>
  <si>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</si>
  <si>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</si>
  <si>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</si>
  <si>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</si>
  <si>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</si>
  <si>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</si>
  <si>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</si>
  <si>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</si>
  <si>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</si>
  <si>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</si>
  <si>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</si>
  <si>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</si>
  <si>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</si>
  <si>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</si>
  <si>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</si>
  <si>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</si>
  <si>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</si>
  <si>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</si>
  <si>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</si>
  <si>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</si>
  <si>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</si>
  <si>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</si>
  <si>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</si>
  <si>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</si>
  <si>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</si>
  <si>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</si>
  <si>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</si>
  <si>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</si>
  <si>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</si>
  <si>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</si>
  <si>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</si>
  <si>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</si>
  <si>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</si>
  <si>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</si>
  <si>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</si>
  <si>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</si>
  <si>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</si>
  <si>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</si>
  <si>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</si>
  <si>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</si>
  <si>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</si>
  <si>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</si>
  <si>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</si>
  <si>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</si>
  <si>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</si>
  <si>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</si>
  <si>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</si>
  <si>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</si>
  <si>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</si>
  <si>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</si>
  <si>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</si>
  <si>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</si>
  <si>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</si>
  <si>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</si>
  <si>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</si>
  <si>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</si>
  <si>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</si>
  <si>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</si>
  <si>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</si>
  <si>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</si>
  <si>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</si>
  <si>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</si>
  <si>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</si>
  <si>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</si>
  <si>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</si>
  <si>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</si>
  <si>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</si>
  <si>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</si>
  <si>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</si>
  <si>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</si>
  <si>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</si>
  <si>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</si>
  <si>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</si>
  <si>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</si>
  <si>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</si>
  <si>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</si>
  <si>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</si>
  <si>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</si>
  <si>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</si>
  <si>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</si>
  <si>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</si>
  <si>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</si>
  <si>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</si>
  <si>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</si>
  <si>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</si>
  <si>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</si>
  <si>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</si>
  <si>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</si>
  <si>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</si>
  <si>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</si>
  <si>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</si>
  <si>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</si>
  <si>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</si>
  <si>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</si>
  <si>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</si>
  <si>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</si>
  <si>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</si>
  <si>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</si>
  <si>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</si>
  <si>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</si>
  <si>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</si>
  <si>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</si>
  <si>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</si>
  <si>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</si>
  <si>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</si>
  <si>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</si>
  <si>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</si>
  <si>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</si>
  <si>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</si>
  <si>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</si>
  <si>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</si>
  <si>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</si>
  <si>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</si>
  <si>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</si>
  <si>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</si>
  <si>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</si>
  <si>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</si>
  <si>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</si>
  <si>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</si>
  <si>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</si>
  <si>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</si>
  <si>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</si>
  <si>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</si>
  <si>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</si>
  <si>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</si>
  <si>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</si>
  <si>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</si>
  <si>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</si>
  <si>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</si>
  <si>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</si>
  <si>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</si>
  <si>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</si>
  <si>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</si>
  <si>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</si>
  <si>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</si>
  <si>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</si>
  <si>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</si>
  <si>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</si>
  <si>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</si>
  <si>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</si>
  <si>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</si>
  <si>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</si>
  <si>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</si>
  <si>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</si>
  <si>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</si>
  <si>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</si>
  <si>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</si>
  <si>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</si>
  <si>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</si>
  <si>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</si>
  <si>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</si>
  <si>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</si>
  <si>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</si>
  <si>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</si>
  <si>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</si>
  <si>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</si>
  <si>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</si>
  <si>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</si>
  <si>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</si>
  <si>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</si>
  <si>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</si>
  <si>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</si>
  <si>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</si>
  <si>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</si>
  <si>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</si>
  <si>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</si>
  <si>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</si>
  <si>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</si>
  <si>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</si>
  <si>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</si>
  <si>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</si>
  <si>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</si>
  <si>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</si>
  <si>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</si>
  <si>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</si>
  <si>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</si>
  <si>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</si>
  <si>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</si>
  <si>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</si>
  <si>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</si>
  <si>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</si>
  <si>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</si>
  <si>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</si>
  <si>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</si>
  <si>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</si>
  <si>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</si>
  <si>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</si>
  <si>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</si>
  <si>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</si>
  <si>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</si>
  <si>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</si>
  <si>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</si>
  <si>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</si>
  <si>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</si>
  <si>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</si>
  <si>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</si>
  <si>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</si>
  <si>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</si>
  <si>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</si>
  <si>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</si>
  <si>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</si>
  <si>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</si>
  <si>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</si>
  <si>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</si>
  <si>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</si>
  <si>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</si>
  <si>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</si>
  <si>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</si>
  <si>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</si>
  <si>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</si>
  <si>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</si>
  <si>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</si>
  <si>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</si>
  <si>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</si>
  <si>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</si>
  <si>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</si>
  <si>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</si>
  <si>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</si>
  <si>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</si>
  <si>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</si>
  <si>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</si>
  <si>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</si>
  <si>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</si>
  <si>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</si>
  <si>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</si>
  <si>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</si>
  <si>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</si>
  <si>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</si>
  <si>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</si>
  <si>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</si>
  <si>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</si>
  <si>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</si>
  <si>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</si>
  <si>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</si>
  <si>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</si>
  <si>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</si>
  <si>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</si>
  <si>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</si>
  <si>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</si>
  <si>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</si>
  <si>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</si>
  <si>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</si>
  <si>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</si>
  <si>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</si>
  <si>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</si>
  <si>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</si>
  <si>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</si>
  <si>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</si>
  <si>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</si>
  <si>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</si>
  <si>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</si>
  <si>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</si>
  <si>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</si>
  <si>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</si>
  <si>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</si>
  <si>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</si>
  <si>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</si>
  <si>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</si>
  <si>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</si>
  <si>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</si>
  <si>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</si>
  <si>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</si>
  <si>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</si>
  <si>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</si>
  <si>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</si>
  <si>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</si>
  <si>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</si>
  <si>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</si>
  <si>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</si>
  <si>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</si>
  <si>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</si>
  <si>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</si>
  <si>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</si>
  <si>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</si>
  <si>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</si>
  <si>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</si>
  <si>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</si>
  <si>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</si>
  <si>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</si>
  <si>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</si>
  <si>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</si>
  <si>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</si>
  <si>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</si>
  <si>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</si>
  <si>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</si>
  <si>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</si>
  <si>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</si>
  <si>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</si>
  <si>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</si>
  <si>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</si>
  <si>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</si>
  <si>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</si>
  <si>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</si>
  <si>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</si>
  <si>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</si>
  <si>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</si>
  <si>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</si>
  <si>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</si>
  <si>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</si>
  <si>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</si>
  <si>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</si>
  <si>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</si>
  <si>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</si>
  <si>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</si>
  <si>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</si>
  <si>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</si>
  <si>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</si>
  <si>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</si>
  <si>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</si>
  <si>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</si>
  <si>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</si>
  <si>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</si>
  <si>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</si>
  <si>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</si>
  <si>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</si>
  <si>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</si>
  <si>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</si>
  <si>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</si>
  <si>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</si>
  <si>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</si>
  <si>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</si>
  <si>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</si>
  <si>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</si>
  <si>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</si>
  <si>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</si>
  <si>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</si>
  <si>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</si>
  <si>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</si>
  <si>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</si>
  <si>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</si>
  <si>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</si>
  <si>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</si>
  <si>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</si>
  <si>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</si>
  <si>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</si>
  <si>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</si>
  <si>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</si>
  <si>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</si>
  <si>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</si>
  <si>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</si>
  <si>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</si>
  <si>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</si>
  <si>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</si>
  <si>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</si>
  <si>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</si>
  <si>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</si>
  <si>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</si>
  <si>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</si>
  <si>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</si>
  <si>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</si>
  <si>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</si>
  <si>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</si>
  <si>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</si>
  <si>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</si>
  <si>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</si>
  <si>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</si>
  <si>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</si>
  <si>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</si>
  <si>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</si>
  <si>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</si>
  <si>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</si>
  <si>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</si>
  <si>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</si>
  <si>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</si>
  <si>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</si>
  <si>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</si>
  <si>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</si>
  <si>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</si>
  <si>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</si>
  <si>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</si>
  <si>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</si>
  <si>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</si>
  <si>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</si>
  <si>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</si>
  <si>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</si>
  <si>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</si>
  <si>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</si>
  <si>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</si>
  <si>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</si>
  <si>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</si>
  <si>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</si>
  <si>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</si>
  <si>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</si>
  <si>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</si>
  <si>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</si>
  <si>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</si>
  <si>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</si>
  <si>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</si>
  <si>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</si>
  <si>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</si>
  <si>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</si>
  <si>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</si>
  <si>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</si>
  <si>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</si>
  <si>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</si>
  <si>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</si>
  <si>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</si>
  <si>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</si>
  <si>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</si>
  <si>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</si>
  <si>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</si>
  <si>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</si>
  <si>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</si>
  <si>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</si>
  <si>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</si>
  <si>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</si>
  <si>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</si>
  <si>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</si>
  <si>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</si>
  <si>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</si>
  <si>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</si>
  <si>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</si>
  <si>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</si>
  <si>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</si>
  <si>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</si>
  <si>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</si>
  <si>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</si>
  <si>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</si>
  <si>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</si>
  <si>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</si>
  <si>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</si>
  <si>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</si>
  <si>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</si>
  <si>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</si>
  <si>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</si>
  <si>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</si>
  <si>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</si>
  <si>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</si>
  <si>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</si>
  <si>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</si>
  <si>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</si>
  <si>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</si>
  <si>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</si>
  <si>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</si>
  <si>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</si>
  <si>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</si>
  <si>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</si>
  <si>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</si>
  <si>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</si>
  <si>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</si>
  <si>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</si>
  <si>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</si>
  <si>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</si>
  <si>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</si>
  <si>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</si>
  <si>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</si>
  <si>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</si>
  <si>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</si>
  <si>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</si>
  <si>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</si>
  <si>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</si>
  <si>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</si>
  <si>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</si>
  <si>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</si>
  <si>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</si>
  <si>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</si>
  <si>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</si>
  <si>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</si>
  <si>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</si>
  <si>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</si>
  <si>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</si>
  <si>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</si>
  <si>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</si>
  <si>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</si>
  <si>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</si>
  <si>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</si>
  <si>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</si>
  <si>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</si>
  <si>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</si>
  <si>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</si>
  <si>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</si>
  <si>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</si>
  <si>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</si>
  <si>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</si>
  <si>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</si>
  <si>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</si>
  <si>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</si>
  <si>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</si>
  <si>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</si>
  <si>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</si>
  <si>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</si>
  <si>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</si>
  <si>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</si>
  <si>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</si>
  <si>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</si>
  <si>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</si>
  <si>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</si>
  <si>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</si>
  <si>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</si>
  <si>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</si>
  <si>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</si>
  <si>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</si>
  <si>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</si>
  <si>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</si>
  <si>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</si>
  <si>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</si>
  <si>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</si>
  <si>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</si>
  <si>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</si>
  <si>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</si>
  <si>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</si>
  <si>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</si>
  <si>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</si>
  <si>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</si>
  <si>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</si>
  <si>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</si>
  <si>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</si>
  <si>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</si>
  <si>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</si>
  <si>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</si>
  <si>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</si>
  <si>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</si>
  <si>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</si>
  <si>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</si>
  <si>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</si>
  <si>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</si>
  <si>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</si>
  <si>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</si>
  <si>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</si>
  <si>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</si>
  <si>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</si>
  <si>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</si>
  <si>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</si>
  <si>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</si>
  <si>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</si>
  <si>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</si>
  <si>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</si>
  <si>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</si>
  <si>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</si>
  <si>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</si>
  <si>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</si>
  <si>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</si>
  <si>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</si>
  <si>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</si>
  <si>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</si>
  <si>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</si>
  <si>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</si>
  <si>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</si>
  <si>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</si>
  <si>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</si>
  <si>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</si>
  <si>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</si>
  <si>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</si>
  <si>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</si>
  <si>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</si>
  <si>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</si>
  <si>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</si>
  <si>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</si>
  <si>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</si>
  <si>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</si>
  <si>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</si>
  <si>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</si>
  <si>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</si>
  <si>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</si>
  <si>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</si>
  <si>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</si>
  <si>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</si>
  <si>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</si>
  <si>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</si>
  <si>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</si>
  <si>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</si>
  <si>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</si>
  <si>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</si>
  <si>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</si>
  <si>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</si>
  <si>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</si>
  <si>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</si>
  <si>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</si>
  <si>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</si>
  <si>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</si>
  <si>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</si>
  <si>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</si>
  <si>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</si>
  <si>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</si>
  <si>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</si>
  <si>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</si>
  <si>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</si>
  <si>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</si>
  <si>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</si>
  <si>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</si>
  <si>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</si>
  <si>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</si>
  <si>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</si>
  <si>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</si>
  <si>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</si>
  <si>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</si>
  <si>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</si>
  <si>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</si>
  <si>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</si>
  <si>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</si>
  <si>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</si>
  <si>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</si>
  <si>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</si>
  <si>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</si>
  <si>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</si>
  <si>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</si>
  <si>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</si>
  <si>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</si>
  <si>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</si>
  <si>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</si>
  <si>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</si>
  <si>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</si>
  <si>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</si>
  <si>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</si>
  <si>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</si>
  <si>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</si>
  <si>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</si>
  <si>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</si>
  <si>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</si>
  <si>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</si>
  <si>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</si>
  <si>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</si>
  <si>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</si>
  <si>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</si>
  <si>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</si>
  <si>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</si>
  <si>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</si>
  <si>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</si>
  <si>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</si>
  <si>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</si>
  <si>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</si>
  <si>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</si>
  <si>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</si>
  <si>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</si>
  <si>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</si>
  <si>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</si>
  <si>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</si>
  <si>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</si>
  <si>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</si>
  <si>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</si>
  <si>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</si>
  <si>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</si>
  <si>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</si>
  <si>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</si>
  <si>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</si>
  <si>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</si>
  <si>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</si>
  <si>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</si>
  <si>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</si>
  <si>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</si>
  <si>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</si>
  <si>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</si>
  <si>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</si>
  <si>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</si>
  <si>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</si>
  <si>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</si>
  <si>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</si>
  <si>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</si>
  <si>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</si>
  <si>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</si>
  <si>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</si>
  <si>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</si>
  <si>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</si>
  <si>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</si>
  <si>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</si>
  <si>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</si>
  <si>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</si>
  <si>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</si>
  <si>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</si>
  <si>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</si>
  <si>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</si>
  <si>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</si>
  <si>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</si>
  <si>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</si>
  <si>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</si>
  <si>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</si>
  <si>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</si>
  <si>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</si>
  <si>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</si>
  <si>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</si>
  <si>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</si>
  <si>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</si>
  <si>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</si>
  <si>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</si>
  <si>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</si>
  <si>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</si>
  <si>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</si>
  <si>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</si>
  <si>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</si>
  <si>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</si>
  <si>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</si>
  <si>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</si>
  <si>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</si>
  <si>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</si>
  <si>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</si>
  <si>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</si>
  <si>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</si>
  <si>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</si>
  <si>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</si>
  <si>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</si>
  <si>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</si>
  <si>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</si>
  <si>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</si>
  <si>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</si>
  <si>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</si>
  <si>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</si>
  <si>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</si>
  <si>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</si>
  <si>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</si>
  <si>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</si>
  <si>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</si>
  <si>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</si>
  <si>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</si>
  <si>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</si>
  <si>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</si>
  <si>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</si>
  <si>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</si>
  <si>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</si>
  <si>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</si>
  <si>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</si>
  <si>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</si>
  <si>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</si>
  <si>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</si>
  <si>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</si>
  <si>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</si>
  <si>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</si>
  <si>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</si>
  <si>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</si>
  <si>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</si>
  <si>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</si>
  <si>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</si>
  <si>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</si>
  <si>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</si>
  <si>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</si>
  <si>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</si>
  <si>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</si>
  <si>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</si>
  <si>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</si>
  <si>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</si>
  <si>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</si>
  <si>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</si>
  <si>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</si>
  <si>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</si>
  <si>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</si>
  <si>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</si>
  <si>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</si>
  <si>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</si>
  <si>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</si>
  <si>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</si>
  <si>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</si>
  <si>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</si>
  <si>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</si>
  <si>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</si>
  <si>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</si>
  <si>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</si>
  <si>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</si>
  <si>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</si>
  <si>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</si>
  <si>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</si>
  <si>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</si>
  <si>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</si>
  <si>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</si>
  <si>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</si>
  <si>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</si>
  <si>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</si>
  <si>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</si>
  <si>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</si>
  <si>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</si>
  <si>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</si>
  <si>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</si>
  <si>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</si>
  <si>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</si>
  <si>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</si>
  <si>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</si>
  <si>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</si>
  <si>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</si>
  <si>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</si>
  <si>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</si>
  <si>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</si>
  <si>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</si>
  <si>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</si>
  <si>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</si>
  <si>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</si>
  <si>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</si>
  <si>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</si>
  <si>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</si>
  <si>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</si>
  <si>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</si>
  <si>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</si>
  <si>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</si>
  <si>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</si>
  <si>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</si>
  <si>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</si>
  <si>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</si>
  <si>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</si>
  <si>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</si>
  <si>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</si>
  <si>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</si>
  <si>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</si>
  <si>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</si>
  <si>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</si>
  <si>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</si>
  <si>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</si>
  <si>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</si>
  <si>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</si>
  <si>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</si>
  <si>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</si>
  <si>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</si>
  <si>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</si>
  <si>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</si>
  <si>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</si>
  <si>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</si>
  <si>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</si>
  <si>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</si>
  <si>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</si>
  <si>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</si>
  <si>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</si>
  <si>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</si>
  <si>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</si>
  <si>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</si>
  <si>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</si>
  <si>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</si>
  <si>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</si>
  <si>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</si>
  <si>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</si>
  <si>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</si>
  <si>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</si>
  <si>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</si>
  <si>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</si>
  <si>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</si>
  <si>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</si>
  <si>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</si>
  <si>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</si>
  <si>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</si>
  <si>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</si>
  <si>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</si>
  <si>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</si>
  <si>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</si>
  <si>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</si>
  <si>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</si>
  <si>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</si>
  <si>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</si>
  <si>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</si>
  <si>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</si>
  <si>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</si>
  <si>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</si>
  <si>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</si>
  <si>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</si>
  <si>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</si>
  <si>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</si>
  <si>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</si>
  <si>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</si>
  <si>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</si>
  <si>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</si>
  <si>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</si>
  <si>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</si>
  <si>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</si>
  <si>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</si>
  <si>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</si>
  <si>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</si>
  <si>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</si>
  <si>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</si>
  <si>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</si>
  <si>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</si>
  <si>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</si>
  <si>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</si>
  <si>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</si>
  <si>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</si>
  <si>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</si>
  <si>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</si>
  <si>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</si>
  <si>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</si>
  <si>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</si>
  <si>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</si>
  <si>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</si>
  <si>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</si>
  <si>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</si>
  <si>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</si>
  <si>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</si>
  <si>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</si>
  <si>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</si>
  <si>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</si>
  <si>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</si>
  <si>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</si>
  <si>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</si>
  <si>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</si>
  <si>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</si>
  <si>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</si>
  <si>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</si>
  <si>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</si>
  <si>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</si>
  <si>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</si>
  <si>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</si>
  <si>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</si>
  <si>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</si>
  <si>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</si>
  <si>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</si>
  <si>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</si>
  <si>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</si>
  <si>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</si>
  <si>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</si>
  <si>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</si>
  <si>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</si>
  <si>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</si>
  <si>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</si>
  <si>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</si>
  <si>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</si>
  <si>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</si>
  <si>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</si>
  <si>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</si>
  <si>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</si>
  <si>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</si>
  <si>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</si>
  <si>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</si>
  <si>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</si>
  <si>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</si>
  <si>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</si>
  <si>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</si>
  <si>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</si>
  <si>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</si>
  <si>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</si>
  <si>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</si>
  <si>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</si>
  <si>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</si>
  <si>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</si>
  <si>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</si>
  <si>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</si>
  <si>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</si>
  <si>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</si>
  <si>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</si>
  <si>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</si>
  <si>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</si>
  <si>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</si>
  <si>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</si>
  <si>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</si>
  <si>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</si>
  <si>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</si>
  <si>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</si>
  <si>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</si>
  <si>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</si>
  <si>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</si>
  <si>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</si>
  <si>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</si>
  <si>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</si>
  <si>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</si>
  <si>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</si>
  <si>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</si>
  <si>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</si>
  <si>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</si>
  <si>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</si>
  <si>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</si>
  <si>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</si>
  <si>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</si>
  <si>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</si>
  <si>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</si>
  <si>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</si>
  <si>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</si>
  <si>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</si>
  <si>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</si>
  <si>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</si>
  <si>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</si>
  <si>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</si>
  <si>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</si>
  <si>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</si>
  <si>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</si>
  <si>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</si>
  <si>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</si>
  <si>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</si>
  <si>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</si>
  <si>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</si>
  <si>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</si>
  <si>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</si>
  <si>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</si>
  <si>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</si>
  <si>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</si>
  <si>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</si>
  <si>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</si>
  <si>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</si>
  <si>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</si>
  <si>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</si>
  <si>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</si>
  <si>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</si>
  <si>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</si>
  <si>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</si>
  <si>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</si>
  <si>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</si>
  <si>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</si>
  <si>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</si>
  <si>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</si>
  <si>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</si>
  <si>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</si>
  <si>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</si>
  <si>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</si>
  <si>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</si>
  <si>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</si>
  <si>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</si>
  <si>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</si>
  <si>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</si>
  <si>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</si>
  <si>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</si>
  <si>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</si>
  <si>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</si>
  <si>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</si>
  <si>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</si>
  <si>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</si>
  <si>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</si>
  <si>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</si>
  <si>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</si>
  <si>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</si>
  <si>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</si>
  <si>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</si>
  <si>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</si>
  <si>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</si>
  <si>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</si>
  <si>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</si>
  <si>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</si>
  <si>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</si>
  <si>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</si>
  <si>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</si>
  <si>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</si>
  <si>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</si>
  <si>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</si>
  <si>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</si>
  <si>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</si>
  <si>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</si>
  <si>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</si>
  <si>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</si>
  <si>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</si>
  <si>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</si>
  <si>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</si>
  <si>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</si>
  <si>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</si>
  <si>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</si>
  <si>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</si>
  <si>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</si>
  <si>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</si>
  <si>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</si>
  <si>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</si>
  <si>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</si>
  <si>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</si>
  <si>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</si>
  <si>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</si>
  <si>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</si>
  <si>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</si>
  <si>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</si>
  <si>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</si>
  <si>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</si>
  <si>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</si>
  <si>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</si>
  <si>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</si>
  <si>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</si>
  <si>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</si>
  <si>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</si>
  <si>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</si>
  <si>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</si>
  <si>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</si>
  <si>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</si>
  <si>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</si>
  <si>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</si>
  <si>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</si>
  <si>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</si>
  <si>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</si>
  <si>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</si>
  <si>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</si>
  <si>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</si>
  <si>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</si>
  <si>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</si>
  <si>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</si>
  <si>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</si>
  <si>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</si>
  <si>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</si>
  <si>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</si>
  <si>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</si>
  <si>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</si>
  <si>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</si>
  <si>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</si>
  <si>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</si>
  <si>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</si>
  <si>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</si>
  <si>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</si>
  <si>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</si>
  <si>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</si>
  <si>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</si>
  <si>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</si>
  <si>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</si>
  <si>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</si>
  <si>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</si>
  <si>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</si>
  <si>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</si>
  <si>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</si>
  <si>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</si>
  <si>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</si>
  <si>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</si>
  <si>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</si>
  <si>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</si>
  <si>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</si>
  <si>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</si>
  <si>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</si>
  <si>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</si>
  <si>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</si>
  <si>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</si>
  <si>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</si>
  <si>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</si>
  <si>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</si>
  <si>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</si>
  <si>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</si>
  <si>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</si>
  <si>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</si>
  <si>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</si>
  <si>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</si>
  <si>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</si>
  <si>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</si>
  <si>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</si>
  <si>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</si>
  <si>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</si>
  <si>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</si>
  <si>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</si>
  <si>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</si>
  <si>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</si>
  <si>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</si>
  <si>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</si>
  <si>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</si>
  <si>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</si>
  <si>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</si>
  <si>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</si>
  <si>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</si>
  <si>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</si>
  <si>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</si>
  <si>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</si>
  <si>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</si>
  <si>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</si>
  <si>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</si>
  <si>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</si>
  <si>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</si>
  <si>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</si>
  <si>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</si>
  <si>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</si>
  <si>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</si>
  <si>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</si>
  <si>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</si>
  <si>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</si>
  <si>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</si>
  <si>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</si>
  <si>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</si>
  <si>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</si>
  <si>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</si>
  <si>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</si>
  <si>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</si>
  <si>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</si>
  <si>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</si>
  <si>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</si>
  <si>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</si>
  <si>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</si>
  <si>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</si>
  <si>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</si>
  <si>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</si>
  <si>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</si>
  <si>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</si>
  <si>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</si>
  <si>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</si>
  <si>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</si>
  <si>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</si>
  <si>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</si>
  <si>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</si>
  <si>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</si>
  <si>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</si>
  <si>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</si>
  <si>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</si>
  <si>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</si>
  <si>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</si>
  <si>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</si>
  <si>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</si>
  <si>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</si>
  <si>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</si>
  <si>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</si>
  <si>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</si>
  <si>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</si>
  <si>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</si>
  <si>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</si>
  <si>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</si>
  <si>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</si>
  <si>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</si>
  <si>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</si>
  <si>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</si>
  <si>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</si>
  <si>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</si>
  <si>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</si>
  <si>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</si>
  <si>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</si>
  <si>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</si>
  <si>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</si>
  <si>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</si>
  <si>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</si>
  <si>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</si>
  <si>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</si>
  <si>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</si>
  <si>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</si>
  <si>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</si>
  <si>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</si>
  <si>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</si>
  <si>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</si>
  <si>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</si>
  <si>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</si>
  <si>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</si>
  <si>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</si>
  <si>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</si>
  <si>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</si>
  <si>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</si>
  <si>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</si>
  <si>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</si>
  <si>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</si>
  <si>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</si>
  <si>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</si>
  <si>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</si>
  <si>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</si>
  <si>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</si>
  <si>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</si>
  <si>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</si>
  <si>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</si>
  <si>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</si>
  <si>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</si>
  <si>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</si>
  <si>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</si>
  <si>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</si>
  <si>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</si>
  <si>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</si>
  <si>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</si>
  <si>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</si>
  <si>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</si>
  <si>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</si>
  <si>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</si>
  <si>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</si>
  <si>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</si>
  <si>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</si>
  <si>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</si>
  <si>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</si>
  <si>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</si>
  <si>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</si>
  <si>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</si>
  <si>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</si>
  <si>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</si>
  <si>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</si>
  <si>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</si>
  <si>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</si>
  <si>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</si>
  <si>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</si>
  <si>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</si>
  <si>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</si>
  <si>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</si>
  <si>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</si>
  <si>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</si>
  <si>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</si>
  <si>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</si>
  <si>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</si>
  <si>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</si>
  <si>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</si>
  <si>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</si>
  <si>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</si>
  <si>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</si>
  <si>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</si>
  <si>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</si>
  <si>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</si>
  <si>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</si>
  <si>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</si>
  <si>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</si>
  <si>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</si>
  <si>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</si>
  <si>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</si>
  <si>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</si>
  <si>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</si>
  <si>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</si>
  <si>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</si>
  <si>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</si>
  <si>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</si>
  <si>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</si>
  <si>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</si>
  <si>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</si>
  <si>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</si>
  <si>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</si>
  <si>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</si>
  <si>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</si>
  <si>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</si>
  <si>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</si>
  <si>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</si>
  <si>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</si>
  <si>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</si>
  <si>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</si>
  <si>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</si>
  <si>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</si>
  <si>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</si>
  <si>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</si>
  <si>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</si>
  <si>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</si>
  <si>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</si>
  <si>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</si>
  <si>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</si>
  <si>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</si>
  <si>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</si>
  <si>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</si>
  <si>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</si>
  <si>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</si>
  <si>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</si>
  <si>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</si>
  <si>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</si>
  <si>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</si>
  <si>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</si>
  <si>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</si>
  <si>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</si>
  <si>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</si>
  <si>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</si>
  <si>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</si>
  <si>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</si>
  <si>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</si>
  <si>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</si>
  <si>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</si>
  <si>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</si>
  <si>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</si>
  <si>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</si>
  <si>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</si>
  <si>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</si>
  <si>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</si>
  <si>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</si>
  <si>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</si>
  <si>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</si>
  <si>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</si>
  <si>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</si>
  <si>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</si>
  <si>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</si>
  <si>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</si>
  <si>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</si>
  <si>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</si>
  <si>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</si>
  <si>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</si>
  <si>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</si>
  <si>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</si>
  <si>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</si>
  <si>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</si>
  <si>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</si>
  <si>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</si>
  <si>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</si>
  <si>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</si>
  <si>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</si>
  <si>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</si>
  <si>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</si>
  <si>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</si>
  <si>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</si>
  <si>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</si>
  <si>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</si>
  <si>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</si>
  <si>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</si>
  <si>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</si>
  <si>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</si>
  <si>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</si>
  <si>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</si>
  <si>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</si>
  <si>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</si>
  <si>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</si>
  <si>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</si>
  <si>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</si>
  <si>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</si>
  <si>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</si>
  <si>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</si>
  <si>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</si>
  <si>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</si>
  <si>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</si>
  <si>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</si>
  <si>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</si>
  <si>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</si>
  <si>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</si>
  <si>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</si>
  <si>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</si>
  <si>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</si>
  <si>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</si>
  <si>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</si>
  <si>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</si>
  <si>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</si>
  <si>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</si>
  <si>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</si>
  <si>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</si>
  <si>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</si>
  <si>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</si>
  <si>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</si>
  <si>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</si>
  <si>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</si>
  <si>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</si>
  <si>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</si>
  <si>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</si>
  <si>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</si>
  <si>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</si>
  <si>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</si>
  <si>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</si>
  <si>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</si>
  <si>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</si>
  <si>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</si>
  <si>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</si>
  <si>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</si>
  <si>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</si>
  <si>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</si>
  <si>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</si>
  <si>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</si>
  <si>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</si>
  <si>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</si>
  <si>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</si>
  <si>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</si>
  <si>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</si>
  <si>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</si>
  <si>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</si>
  <si>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</si>
  <si>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</si>
  <si>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</si>
  <si>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</si>
  <si>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</si>
  <si>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</si>
  <si>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</si>
  <si>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</si>
  <si>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</si>
  <si>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</si>
  <si>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</si>
  <si>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</si>
  <si>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</si>
  <si>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</si>
  <si>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</si>
  <si>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</si>
  <si>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</si>
  <si>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</si>
  <si>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</si>
  <si>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</si>
  <si>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</si>
  <si>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</si>
  <si>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</si>
  <si>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</si>
  <si>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</si>
  <si>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</si>
  <si>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</si>
  <si>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</si>
  <si>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</si>
  <si>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</si>
  <si>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</si>
  <si>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</si>
  <si>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</si>
  <si>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</si>
  <si>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</si>
  <si>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</si>
  <si>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</si>
  <si>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</si>
  <si>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</si>
  <si>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</si>
  <si>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</si>
  <si>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</si>
  <si>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</si>
  <si>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</si>
  <si>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</si>
  <si>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</si>
  <si>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</si>
  <si>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</si>
  <si>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</si>
  <si>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</si>
  <si>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</si>
  <si>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</si>
  <si>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</si>
  <si>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</si>
  <si>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</si>
  <si>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</si>
  <si>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</si>
  <si>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</si>
  <si>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</si>
  <si>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</si>
  <si>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</si>
  <si>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</si>
  <si>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</si>
  <si>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</si>
  <si>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</si>
  <si>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</si>
  <si>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</si>
  <si>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</si>
  <si>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</si>
  <si>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</si>
  <si>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</si>
  <si>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</si>
  <si>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</si>
  <si>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</si>
  <si>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</si>
  <si>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</si>
  <si>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</si>
  <si>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</si>
  <si>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</si>
  <si>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</si>
  <si>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</si>
  <si>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</si>
  <si>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</si>
  <si>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</si>
  <si>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</si>
  <si>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</si>
  <si>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</si>
  <si>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</si>
  <si>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</si>
  <si>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</si>
  <si>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</si>
  <si>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</si>
  <si>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</si>
  <si>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</si>
  <si>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</si>
  <si>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</si>
  <si>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</si>
  <si>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</si>
  <si>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</si>
  <si>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</si>
  <si>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</si>
  <si>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</si>
  <si>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</si>
  <si>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</si>
  <si>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</si>
  <si>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</si>
  <si>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</si>
  <si>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</si>
  <si>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</si>
  <si>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</si>
  <si>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</si>
  <si>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</si>
  <si>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</si>
  <si>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</si>
  <si>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</si>
  <si>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</si>
  <si>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</si>
  <si>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</si>
  <si>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</si>
  <si>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</si>
  <si>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</si>
  <si>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</si>
  <si>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</si>
  <si>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</si>
  <si>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</si>
  <si>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</si>
  <si>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</si>
  <si>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</si>
  <si>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</si>
  <si>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</si>
  <si>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</si>
  <si>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</si>
  <si>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</si>
  <si>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</si>
  <si>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</si>
  <si>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</si>
  <si>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</si>
  <si>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</si>
  <si>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</si>
  <si>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</si>
  <si>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</si>
  <si>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</si>
  <si>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</si>
  <si>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</si>
  <si>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</si>
  <si>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</si>
  <si>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</si>
  <si>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</si>
  <si>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</si>
  <si>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</si>
  <si>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</si>
  <si>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</si>
  <si>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</si>
  <si>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</si>
  <si>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</si>
  <si>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</si>
  <si>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</si>
  <si>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</si>
  <si>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</si>
  <si>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</si>
  <si>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</si>
  <si>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</si>
  <si>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</si>
  <si>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</si>
  <si>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</si>
  <si>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</si>
  <si>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</si>
  <si>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</si>
  <si>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</si>
  <si>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</si>
  <si>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</si>
  <si>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</si>
  <si>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</si>
  <si>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</si>
  <si>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</si>
  <si>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</si>
  <si>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</si>
  <si>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</si>
  <si>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</si>
  <si>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</si>
  <si>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</si>
  <si>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</si>
  <si>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</si>
  <si>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</si>
  <si>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</si>
  <si>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</si>
  <si>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</si>
  <si>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</si>
  <si>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</si>
  <si>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</si>
  <si>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</si>
  <si>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</si>
  <si>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</si>
  <si>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</si>
  <si>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</si>
  <si>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</si>
  <si>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</si>
  <si>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</si>
  <si>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</si>
  <si>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</si>
  <si>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</si>
  <si>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</si>
  <si>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</si>
  <si>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</si>
  <si>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</si>
  <si>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</si>
  <si>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</si>
  <si>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</si>
  <si>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</si>
  <si>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</si>
  <si>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</si>
  <si>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</si>
  <si>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</si>
  <si>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</si>
  <si>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</si>
  <si>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</si>
  <si>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</si>
  <si>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</si>
  <si>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</si>
  <si>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</si>
  <si>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</si>
  <si>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</si>
  <si>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</si>
  <si>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</si>
  <si>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</si>
  <si>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</si>
  <si>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</si>
  <si>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</si>
  <si>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</si>
  <si>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</si>
  <si>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</si>
  <si>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</si>
  <si>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</si>
  <si>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</si>
  <si>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</si>
  <si>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</si>
  <si>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</si>
  <si>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</si>
  <si>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</si>
  <si>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</si>
  <si>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</si>
  <si>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</si>
  <si>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</si>
  <si>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</si>
  <si>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</si>
  <si>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</si>
  <si>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</si>
  <si>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</si>
  <si>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</si>
  <si>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</si>
  <si>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</si>
  <si>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</si>
  <si>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</si>
  <si>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</si>
  <si>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</si>
  <si>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</si>
  <si>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</si>
  <si>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</si>
  <si>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</si>
  <si>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</si>
  <si>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</si>
  <si>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</si>
  <si>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</si>
  <si>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</si>
  <si>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</si>
  <si>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</si>
  <si>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</si>
  <si>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</si>
  <si>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</si>
  <si>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</si>
  <si>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</si>
  <si>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</si>
  <si>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</si>
  <si>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</si>
  <si>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</si>
  <si>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</si>
  <si>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</si>
  <si>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</si>
  <si>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</si>
  <si>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</si>
  <si>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</si>
  <si>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</si>
  <si>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</si>
  <si>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</si>
  <si>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</si>
  <si>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</si>
  <si>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</si>
  <si>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</si>
  <si>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</si>
  <si>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</si>
  <si>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</si>
  <si>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</si>
  <si>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</si>
  <si>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</si>
  <si>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</si>
  <si>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</si>
  <si>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</si>
  <si>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</si>
  <si>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</si>
  <si>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</si>
  <si>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</si>
  <si>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</si>
  <si>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</si>
  <si>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</si>
  <si>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</si>
  <si>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</si>
  <si>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</si>
  <si>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</si>
  <si>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</si>
  <si>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</si>
  <si>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</si>
  <si>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</si>
  <si>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</si>
  <si>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</si>
  <si>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</si>
  <si>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</si>
  <si>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</si>
  <si>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</si>
  <si>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</si>
  <si>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</si>
  <si>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</si>
  <si>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</si>
  <si>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</si>
  <si>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</si>
  <si>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</si>
  <si>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</si>
  <si>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</si>
  <si>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</si>
  <si>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</si>
  <si>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</si>
  <si>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</si>
  <si>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</si>
  <si>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</si>
  <si>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</si>
  <si>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</si>
  <si>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</si>
  <si>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</si>
  <si>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</si>
  <si>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</si>
  <si>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</si>
  <si>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</si>
  <si>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</si>
  <si>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</si>
  <si>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</si>
  <si>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</si>
  <si>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</si>
  <si>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</si>
  <si>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</si>
  <si>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</si>
  <si>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</si>
  <si>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</si>
  <si>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</si>
  <si>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</si>
  <si>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</si>
  <si>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</si>
  <si>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</si>
  <si>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</si>
  <si>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</si>
  <si>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</si>
  <si>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</si>
  <si>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</si>
  <si>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</si>
  <si>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</si>
  <si>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</si>
  <si>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</si>
  <si>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</si>
  <si>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</si>
  <si>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</si>
  <si>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</si>
  <si>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</si>
  <si>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</si>
  <si>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</si>
  <si>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</si>
  <si>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</si>
  <si>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</si>
  <si>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</si>
  <si>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</si>
  <si>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</si>
  <si>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</si>
  <si>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</si>
  <si>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</si>
  <si>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</si>
  <si>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</si>
  <si>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</si>
  <si>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</si>
  <si>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</si>
  <si>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</si>
  <si>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</si>
  <si>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</si>
  <si>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</si>
  <si>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</si>
  <si>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</si>
  <si>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</si>
  <si>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</si>
  <si>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</si>
  <si>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</si>
  <si>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</si>
  <si>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</si>
  <si>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</si>
  <si>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</si>
  <si>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</si>
  <si>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</si>
  <si>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</si>
  <si>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</si>
  <si>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</si>
  <si>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</si>
  <si>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</si>
  <si>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</si>
  <si>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</si>
  <si>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</si>
  <si>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</si>
  <si>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</si>
  <si>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</si>
  <si>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</si>
  <si>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</si>
  <si>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</si>
  <si>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</si>
  <si>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</si>
  <si>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</si>
  <si>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</si>
  <si>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</si>
  <si>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</si>
  <si>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</si>
  <si>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</si>
  <si>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</si>
  <si>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</si>
  <si>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</si>
  <si>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</si>
  <si>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</si>
  <si>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</si>
  <si>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</si>
  <si>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</si>
  <si>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</si>
  <si>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</si>
  <si>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</si>
  <si>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</si>
  <si>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</si>
  <si>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</si>
  <si>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</si>
  <si>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</si>
  <si>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</si>
  <si>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</si>
  <si>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</si>
  <si>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</si>
  <si>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</si>
  <si>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</si>
  <si>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</si>
  <si>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</si>
  <si>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</si>
  <si>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</si>
  <si>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</si>
  <si>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</si>
  <si>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</si>
  <si>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</si>
  <si>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</si>
  <si>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</si>
  <si>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</si>
  <si>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</si>
  <si>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</si>
  <si>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</si>
  <si>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</si>
  <si>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</si>
  <si>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</si>
  <si>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</si>
  <si>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</si>
  <si>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</si>
  <si>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</si>
  <si>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</si>
  <si>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</si>
  <si>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</si>
  <si>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</si>
  <si>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</si>
  <si>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</si>
  <si>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</si>
  <si>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</si>
  <si>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</si>
  <si>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</si>
  <si>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</si>
  <si>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</si>
  <si>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</si>
  <si>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</si>
  <si>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</si>
  <si>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</si>
  <si>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</si>
  <si>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</si>
  <si>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</si>
  <si>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</si>
  <si>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</si>
  <si>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</si>
  <si>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</si>
  <si>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</si>
  <si>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</si>
  <si>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</si>
  <si>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</si>
  <si>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</si>
  <si>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</si>
  <si>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</si>
  <si>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</si>
  <si>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</si>
  <si>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</si>
  <si>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</si>
  <si>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</si>
  <si>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</si>
  <si>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</si>
  <si>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</si>
  <si>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</si>
  <si>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</si>
  <si>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</si>
  <si>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</si>
  <si>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</si>
  <si>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</si>
  <si>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</si>
  <si>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</si>
  <si>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</si>
  <si>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</si>
  <si>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</si>
  <si>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</si>
  <si>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</si>
  <si>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</si>
  <si>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</si>
  <si>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</si>
  <si>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</si>
  <si>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</si>
  <si>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</si>
  <si>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</si>
  <si>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</si>
  <si>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</si>
  <si>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</si>
  <si>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</si>
  <si>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</si>
  <si>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</si>
  <si>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</si>
  <si>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</si>
  <si>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</si>
  <si>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</si>
  <si>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</si>
  <si>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</si>
  <si>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</si>
  <si>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</si>
  <si>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</si>
  <si>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</si>
  <si>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</si>
  <si>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</si>
  <si>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</si>
  <si>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</si>
  <si>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</si>
  <si>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</si>
  <si>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</si>
  <si>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</si>
  <si>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</si>
  <si>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</si>
  <si>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</si>
  <si>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</si>
  <si>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</si>
  <si>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</si>
  <si>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</si>
  <si>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</si>
  <si>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</si>
  <si>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</si>
  <si>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</si>
  <si>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</si>
  <si>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</si>
  <si>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</si>
  <si>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</si>
  <si>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</si>
  <si>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</si>
  <si>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</si>
  <si>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</si>
  <si>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</si>
  <si>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</si>
  <si>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</si>
  <si>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</si>
  <si>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</si>
  <si>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</si>
  <si>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</si>
  <si>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</si>
  <si>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</si>
  <si>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</si>
  <si>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</si>
  <si>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</si>
  <si>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</si>
  <si>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</si>
  <si>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</si>
  <si>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</si>
  <si>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</si>
  <si>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</si>
  <si>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</si>
  <si>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</si>
  <si>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</si>
  <si>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</si>
  <si>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</si>
  <si>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</si>
  <si>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</si>
  <si>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</si>
  <si>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</si>
  <si>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</si>
  <si>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</si>
  <si>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</si>
  <si>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</si>
  <si>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</si>
  <si>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</si>
  <si>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</si>
  <si>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</si>
  <si>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</si>
  <si>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</si>
  <si>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</si>
  <si>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</si>
  <si>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</si>
  <si>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</si>
  <si>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</si>
  <si>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</si>
  <si>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</si>
  <si>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</si>
  <si>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</si>
  <si>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</si>
  <si>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</si>
  <si>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</si>
  <si>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</si>
  <si>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</si>
  <si>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</si>
  <si>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</si>
  <si>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</si>
  <si>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</si>
  <si>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</si>
  <si>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</si>
  <si>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</si>
  <si>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</si>
  <si>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</si>
  <si>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</si>
  <si>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</si>
  <si>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</si>
  <si>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</si>
  <si>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</si>
  <si>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</si>
  <si>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</si>
  <si>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</si>
  <si>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</si>
  <si>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</si>
  <si>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</si>
  <si>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</si>
  <si>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</si>
  <si>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</si>
  <si>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</si>
  <si>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</si>
  <si>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</si>
  <si>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</si>
  <si>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</si>
  <si>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</si>
  <si>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</si>
  <si>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</si>
  <si>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</si>
  <si>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</si>
  <si>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</si>
  <si>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</si>
  <si>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</si>
  <si>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</si>
  <si>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</si>
  <si>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</si>
  <si>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</si>
  <si>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</si>
  <si>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</si>
  <si>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</si>
  <si>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</si>
  <si>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</si>
  <si>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</si>
  <si>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</si>
  <si>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</si>
  <si>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</si>
  <si>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</si>
  <si>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</si>
  <si>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</si>
  <si>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</si>
  <si>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</si>
  <si>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</si>
  <si>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</si>
  <si>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</si>
  <si>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</si>
  <si>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</si>
  <si>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</si>
  <si>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</si>
  <si>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</si>
  <si>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</si>
  <si>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</si>
  <si>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</si>
  <si>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</si>
  <si>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</si>
  <si>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</si>
  <si>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</si>
  <si>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</si>
  <si>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</si>
  <si>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</si>
  <si>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</si>
  <si>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</si>
  <si>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</si>
  <si>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</si>
  <si>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</si>
  <si>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</si>
  <si>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</si>
  <si>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</si>
  <si>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</si>
  <si>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</si>
  <si>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</si>
  <si>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</si>
  <si>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</si>
  <si>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</si>
  <si>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</si>
  <si>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</si>
  <si>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</si>
  <si>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</si>
  <si>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</si>
  <si>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</si>
  <si>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</si>
  <si>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</si>
  <si>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</si>
  <si>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</si>
  <si>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</si>
  <si>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</si>
  <si>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</si>
  <si>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</si>
  <si>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</si>
  <si>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</si>
  <si>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</si>
  <si>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</si>
  <si>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</si>
  <si>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</si>
  <si>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</si>
  <si>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</si>
  <si>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</si>
  <si>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</si>
  <si>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</si>
  <si>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</si>
  <si>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</si>
  <si>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</si>
  <si>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</si>
  <si>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</si>
  <si>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</si>
  <si>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</si>
  <si>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</si>
  <si>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</si>
  <si>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</si>
  <si>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</si>
  <si>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</si>
  <si>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</si>
  <si>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</si>
  <si>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</si>
  <si>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</si>
  <si>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</si>
  <si>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</si>
  <si>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</si>
  <si>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</si>
  <si>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</si>
  <si>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</si>
  <si>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</si>
  <si>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</si>
  <si>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</si>
  <si>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</si>
  <si>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</si>
  <si>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</si>
  <si>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</si>
  <si>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</si>
  <si>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</si>
  <si>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</si>
  <si>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</si>
  <si>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</si>
  <si>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</si>
  <si>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</si>
  <si>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</si>
  <si>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</si>
  <si>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</si>
  <si>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</si>
  <si>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</si>
  <si>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</si>
  <si>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</si>
  <si>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</si>
  <si>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</si>
  <si>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</si>
  <si>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</si>
  <si>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</si>
  <si>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</si>
  <si>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</si>
  <si>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</si>
  <si>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</si>
  <si>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</si>
  <si>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</si>
  <si>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</si>
  <si>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</si>
  <si>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</si>
  <si>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</si>
  <si>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</si>
  <si>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</si>
  <si>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</si>
  <si>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</si>
  <si>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</si>
  <si>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</si>
  <si>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</si>
  <si>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</si>
  <si>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</si>
  <si>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</si>
  <si>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</si>
  <si>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</si>
  <si>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</si>
  <si>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</si>
  <si>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</si>
  <si>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</si>
  <si>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</si>
  <si>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</si>
  <si>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</si>
  <si>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</si>
  <si>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</si>
  <si>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</si>
  <si>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</si>
  <si>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</si>
  <si>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</si>
  <si>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</si>
  <si>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</si>
  <si>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</si>
  <si>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</si>
  <si>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</si>
  <si>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</si>
  <si>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</si>
  <si>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</si>
  <si>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</si>
  <si>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</si>
  <si>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</si>
  <si>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</si>
  <si>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</si>
  <si>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</si>
  <si>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</si>
  <si>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</si>
  <si>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</si>
  <si>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</si>
  <si>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</si>
  <si>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</si>
  <si>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</si>
  <si>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</si>
  <si>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</si>
  <si>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</si>
  <si>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</si>
  <si>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</si>
  <si>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</si>
  <si>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</si>
  <si>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</si>
  <si>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</si>
  <si>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</si>
  <si>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</si>
  <si>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</si>
  <si>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</si>
  <si>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</si>
  <si>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</si>
  <si>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</si>
  <si>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</si>
  <si>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</si>
  <si>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</si>
  <si>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</si>
  <si>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</si>
  <si>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</si>
  <si>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</si>
  <si>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</si>
  <si>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</si>
  <si>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</si>
  <si>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</si>
  <si>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</si>
  <si>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</si>
  <si>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</si>
  <si>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</si>
  <si>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</si>
  <si>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</si>
  <si>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</si>
  <si>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</si>
  <si>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</si>
  <si>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</si>
  <si>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</si>
  <si>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</si>
  <si>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</si>
  <si>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</si>
  <si>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</si>
  <si>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</si>
  <si>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</si>
  <si>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</si>
  <si>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</si>
  <si>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</si>
  <si>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</si>
  <si>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</si>
  <si>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</si>
  <si>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</si>
  <si>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</si>
  <si>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</si>
  <si>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</si>
  <si>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</si>
  <si>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</si>
  <si>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</si>
  <si>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</si>
  <si>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</si>
  <si>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</si>
  <si>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</si>
  <si>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</si>
  <si>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</si>
  <si>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</si>
  <si>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</si>
  <si>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</si>
  <si>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</si>
  <si>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</si>
  <si>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</si>
  <si>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</si>
  <si>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</si>
  <si>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</si>
  <si>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</si>
  <si>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</si>
  <si>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</si>
  <si>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</si>
  <si>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</si>
  <si>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</si>
  <si>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</si>
  <si>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</si>
  <si>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</si>
  <si>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</si>
  <si>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</si>
  <si>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</si>
  <si>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</si>
  <si>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</si>
  <si>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</si>
  <si>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</si>
  <si>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</si>
  <si>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</si>
  <si>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</si>
  <si>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</si>
  <si>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</si>
  <si>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</si>
  <si>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</si>
  <si>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</si>
  <si>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</si>
  <si>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</si>
  <si>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</si>
  <si>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</si>
  <si>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</si>
  <si>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</si>
  <si>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</si>
  <si>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</si>
  <si>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</si>
  <si>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</si>
  <si>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</si>
  <si>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</si>
  <si>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</si>
  <si>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</si>
  <si>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</si>
  <si>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</si>
  <si>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</si>
  <si>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</si>
  <si>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</si>
  <si>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</si>
  <si>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</si>
  <si>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</si>
  <si>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</si>
  <si>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</si>
  <si>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</si>
  <si>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</si>
  <si>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</si>
  <si>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</si>
  <si>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</si>
  <si>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</si>
  <si>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</si>
  <si>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</si>
  <si>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</si>
  <si>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</si>
  <si>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</si>
  <si>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</si>
  <si>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</si>
  <si>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</si>
  <si>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</si>
  <si>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</si>
  <si>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</si>
  <si>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</si>
  <si>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</si>
  <si>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</si>
  <si>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</si>
  <si>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</si>
  <si>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</si>
  <si>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</si>
  <si>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</si>
  <si>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</si>
  <si>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</si>
  <si>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</si>
  <si>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</si>
  <si>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</si>
  <si>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</si>
  <si>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</si>
  <si>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</si>
  <si>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</si>
  <si>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</si>
  <si>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</si>
  <si>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</si>
  <si>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</si>
  <si>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</si>
  <si>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</si>
  <si>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</si>
  <si>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</si>
  <si>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</si>
  <si>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</si>
  <si>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</si>
  <si>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</si>
  <si>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</si>
  <si>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</si>
  <si>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</si>
  <si>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</si>
  <si>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</si>
  <si>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</si>
  <si>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</si>
  <si>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</si>
  <si>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</si>
  <si>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</si>
  <si>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</si>
  <si>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</si>
  <si>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</si>
  <si>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</si>
  <si>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</si>
  <si>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</si>
  <si>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</si>
  <si>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</si>
  <si>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</si>
  <si>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</si>
  <si>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</si>
  <si>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</si>
  <si>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</si>
  <si>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</si>
  <si>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</si>
  <si>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</si>
  <si>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</si>
  <si>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</si>
  <si>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</si>
  <si>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</si>
  <si>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</si>
  <si>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</si>
  <si>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</si>
  <si>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</si>
  <si>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</si>
  <si>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</si>
  <si>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</si>
  <si>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</si>
  <si>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</si>
  <si>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</si>
  <si>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</si>
  <si>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</si>
  <si>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</si>
  <si>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</si>
  <si>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</si>
  <si>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</si>
  <si>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</si>
  <si>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</si>
  <si>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</si>
  <si>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</si>
  <si>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</si>
  <si>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</si>
  <si>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</si>
  <si>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</si>
  <si>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</si>
  <si>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</si>
  <si>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</si>
  <si>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</si>
  <si>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</si>
  <si>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</si>
  <si>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</si>
  <si>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</si>
  <si>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</si>
  <si>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</si>
  <si>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</si>
  <si>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</si>
  <si>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</si>
  <si>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</si>
  <si>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</si>
  <si>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</si>
  <si>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</si>
  <si>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</si>
  <si>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</si>
  <si>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</si>
  <si>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</si>
  <si>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</si>
  <si>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</si>
  <si>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</si>
  <si>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</si>
  <si>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</si>
  <si>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</si>
  <si>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</si>
  <si>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</si>
  <si>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</si>
  <si>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</si>
  <si>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</si>
  <si>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</si>
  <si>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</si>
  <si>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</si>
  <si>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</si>
  <si>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</si>
  <si>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</si>
  <si>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</si>
  <si>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</si>
  <si>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</si>
  <si>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</si>
  <si>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</si>
  <si>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</si>
  <si>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</si>
  <si>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</si>
  <si>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</si>
  <si>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</si>
  <si>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</si>
  <si>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</si>
  <si>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</si>
  <si>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</si>
  <si>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</si>
  <si>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</si>
  <si>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</si>
  <si>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</si>
  <si>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</si>
  <si>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</si>
  <si>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</si>
  <si>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</si>
  <si>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</si>
  <si>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</si>
  <si>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</si>
  <si>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</si>
  <si>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</si>
  <si>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</si>
  <si>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</si>
  <si>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</si>
  <si>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</si>
  <si>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</si>
  <si>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</si>
  <si>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</si>
  <si>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</si>
  <si>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</si>
  <si>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</si>
  <si>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</si>
  <si>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</si>
  <si>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</si>
  <si>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</si>
  <si>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</si>
  <si>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</si>
  <si>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</si>
  <si>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</si>
  <si>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</si>
  <si>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</si>
  <si>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</si>
  <si>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</si>
  <si>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</si>
  <si>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</si>
  <si>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</si>
  <si>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</si>
  <si>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</si>
  <si>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</si>
  <si>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</si>
  <si>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</si>
  <si>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</si>
  <si>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</si>
  <si>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</si>
  <si>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</si>
  <si>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</si>
  <si>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</si>
  <si>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</si>
  <si>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</si>
  <si>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</si>
  <si>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</si>
  <si>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</si>
  <si>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</si>
  <si>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</si>
  <si>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</si>
  <si>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</si>
  <si>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</si>
  <si>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</si>
  <si>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</si>
  <si>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</si>
  <si>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</si>
  <si>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</si>
  <si>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</si>
  <si>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</si>
  <si>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</si>
  <si>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</si>
  <si>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</si>
  <si>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</si>
  <si>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</si>
  <si>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</si>
  <si>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</si>
  <si>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</si>
  <si>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</si>
  <si>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</si>
  <si>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</si>
  <si>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</si>
  <si>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</si>
  <si>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</si>
  <si>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</si>
  <si>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</si>
  <si>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</si>
  <si>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</si>
  <si>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</si>
  <si>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</si>
  <si>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</si>
  <si>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</si>
  <si>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</si>
  <si>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</si>
  <si>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</si>
  <si>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</si>
  <si>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</si>
  <si>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</si>
  <si>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</si>
  <si>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</si>
  <si>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</si>
  <si>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</si>
  <si>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</si>
  <si>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</si>
  <si>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</si>
  <si>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</si>
  <si>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</si>
  <si>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</si>
  <si>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</si>
  <si>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</si>
  <si>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</si>
  <si>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</si>
  <si>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</si>
  <si>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</si>
  <si>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</si>
  <si>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</si>
  <si>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</si>
  <si>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</si>
  <si>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</si>
  <si>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</si>
  <si>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</si>
  <si>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</si>
  <si>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</si>
  <si>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</si>
  <si>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</si>
  <si>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</si>
  <si>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</si>
  <si>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</si>
  <si>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</si>
  <si>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</si>
  <si>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</si>
  <si>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</si>
  <si>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</si>
  <si>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</si>
  <si>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</si>
  <si>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</si>
  <si>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</si>
  <si>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</si>
  <si>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</si>
  <si>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</si>
  <si>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</si>
  <si>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</si>
  <si>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</si>
  <si>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</si>
  <si>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</si>
  <si>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</si>
  <si>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</si>
  <si>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</si>
  <si>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</si>
  <si>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</si>
  <si>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</si>
  <si>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</si>
  <si>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</si>
  <si>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</si>
  <si>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</si>
  <si>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</si>
  <si>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</si>
  <si>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</si>
  <si>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</si>
  <si>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</si>
  <si>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</si>
  <si>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</si>
  <si>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</si>
  <si>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</si>
  <si>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</si>
  <si>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</si>
  <si>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</si>
  <si>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</si>
  <si>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</si>
  <si>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</si>
  <si>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</si>
  <si>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</si>
  <si>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</si>
  <si>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</si>
  <si>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</si>
  <si>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</si>
  <si>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</si>
  <si>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</si>
  <si>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</si>
  <si>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</si>
  <si>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</si>
  <si>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</si>
  <si>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</si>
  <si>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</si>
  <si>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</si>
  <si>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</si>
  <si>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</si>
  <si>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</si>
  <si>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</si>
  <si>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</si>
  <si>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</si>
  <si>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</si>
  <si>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</si>
  <si>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</si>
  <si>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</si>
  <si>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</si>
  <si>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</si>
  <si>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</si>
  <si>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</si>
  <si>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</si>
  <si>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</si>
  <si>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</si>
  <si>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</si>
  <si>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</si>
  <si>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</si>
  <si>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</si>
  <si>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</si>
  <si>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</si>
  <si>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</si>
  <si>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</si>
  <si>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</si>
  <si>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</si>
  <si>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</si>
  <si>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</si>
  <si>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</si>
  <si>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</si>
  <si>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</si>
  <si>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</si>
  <si>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</si>
  <si>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</si>
  <si>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</si>
  <si>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</si>
  <si>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</si>
  <si>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</si>
  <si>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</si>
  <si>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</si>
  <si>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</si>
  <si>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</si>
  <si>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</si>
  <si>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</si>
  <si>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</si>
  <si>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</si>
  <si>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</si>
  <si>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</si>
  <si>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</si>
  <si>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</si>
  <si>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</si>
  <si>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</si>
  <si>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</si>
  <si>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</si>
  <si>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</si>
  <si>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</si>
  <si>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</si>
  <si>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</si>
  <si>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</si>
  <si>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</si>
  <si>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</si>
  <si>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</si>
  <si>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</si>
  <si>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</si>
  <si>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</si>
  <si>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</si>
  <si>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</si>
  <si>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</si>
  <si>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</si>
  <si>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</si>
  <si>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</si>
  <si>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</si>
  <si>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</si>
  <si>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</si>
  <si>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</si>
  <si>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</si>
  <si>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</si>
  <si>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</si>
  <si>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</si>
  <si>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</si>
  <si>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</si>
  <si>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</si>
  <si>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</si>
  <si>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</si>
  <si>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</si>
  <si>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</si>
  <si>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</si>
  <si>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</si>
  <si>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</si>
  <si>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</si>
  <si>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</si>
  <si>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</si>
  <si>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</si>
  <si>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</si>
  <si>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</si>
  <si>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</si>
  <si>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</si>
  <si>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</si>
  <si>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</si>
  <si>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</si>
  <si>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</si>
  <si>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</si>
  <si>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</si>
  <si>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</si>
  <si>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</si>
  <si>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</si>
  <si>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</si>
  <si>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</si>
  <si>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</si>
  <si>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</si>
  <si>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</si>
  <si>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</si>
  <si>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</si>
  <si>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</si>
  <si>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</si>
  <si>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</si>
  <si>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</si>
  <si>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</si>
  <si>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</si>
  <si>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</si>
  <si>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</si>
  <si>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</si>
  <si>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</si>
  <si>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</si>
  <si>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</si>
  <si>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</si>
  <si>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</si>
  <si>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</si>
  <si>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</si>
  <si>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</si>
  <si>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</si>
  <si>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</si>
  <si>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</si>
  <si>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</si>
  <si>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</si>
  <si>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</si>
  <si>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</si>
  <si>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</si>
  <si>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</si>
  <si>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</si>
  <si>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</si>
  <si>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</si>
  <si>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</si>
  <si>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</si>
  <si>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</si>
  <si>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</si>
  <si>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</si>
  <si>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</si>
  <si>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</si>
  <si>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</si>
  <si>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</si>
  <si>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</si>
  <si>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</si>
  <si>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</si>
  <si>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</si>
  <si>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</si>
  <si>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</si>
  <si>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</si>
  <si>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</si>
  <si>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</si>
  <si>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</si>
  <si>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</si>
  <si>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</si>
  <si>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</si>
  <si>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</si>
  <si>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</si>
  <si>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</si>
  <si>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</si>
  <si>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</si>
  <si>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</si>
  <si>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</si>
  <si>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</si>
  <si>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</si>
  <si>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</si>
  <si>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</si>
  <si>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</si>
  <si>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</si>
  <si>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</si>
  <si>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</si>
  <si>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</si>
  <si>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</si>
  <si>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</si>
  <si>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</si>
  <si>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</si>
  <si>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</si>
  <si>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</si>
  <si>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</si>
  <si>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</si>
  <si>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</si>
  <si>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</si>
  <si>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</si>
  <si>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</si>
  <si>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</si>
  <si>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</si>
  <si>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</si>
  <si>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</si>
  <si>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</si>
  <si>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</si>
  <si>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</si>
  <si>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</si>
  <si>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</si>
  <si>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</si>
  <si>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</si>
  <si>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</si>
  <si>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</si>
  <si>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</si>
  <si>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</si>
  <si>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</si>
  <si>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</si>
  <si>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</si>
  <si>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</si>
  <si>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</si>
  <si>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</si>
  <si>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</si>
  <si>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</si>
  <si>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</si>
  <si>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</si>
  <si>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</si>
  <si>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</si>
  <si>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</si>
  <si>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</si>
  <si>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</si>
  <si>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</si>
  <si>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</si>
  <si>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</si>
  <si>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</si>
  <si>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</si>
  <si>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</si>
  <si>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</si>
  <si>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</si>
  <si>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</si>
  <si>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</si>
  <si>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</si>
  <si>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</si>
  <si>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</si>
  <si>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</si>
  <si>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</si>
  <si>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</si>
  <si>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</si>
  <si>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</si>
  <si>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</si>
  <si>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</si>
  <si>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</si>
  <si>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</si>
  <si>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</si>
  <si>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</si>
  <si>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</si>
  <si>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</si>
  <si>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</si>
  <si>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</si>
  <si>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</si>
  <si>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</si>
  <si>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</si>
  <si>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</si>
  <si>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</si>
  <si>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</si>
  <si>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</si>
  <si>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</si>
  <si>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</si>
  <si>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</si>
  <si>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</si>
  <si>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</si>
  <si>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</si>
  <si>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</si>
  <si>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</si>
  <si>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</si>
  <si>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</si>
  <si>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</si>
  <si>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</si>
  <si>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</si>
  <si>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</si>
  <si>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</si>
  <si>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</si>
  <si>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</si>
  <si>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</si>
  <si>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</si>
  <si>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</si>
  <si>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</si>
  <si>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</si>
  <si>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</si>
  <si>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</si>
  <si>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</si>
  <si>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</si>
  <si>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</si>
  <si>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</si>
  <si>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</si>
  <si>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</si>
  <si>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</si>
  <si>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</si>
  <si>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</si>
  <si>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</si>
  <si>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</si>
  <si>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</si>
  <si>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</si>
  <si>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</si>
  <si>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</si>
  <si>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</si>
  <si>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</si>
  <si>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</si>
  <si>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</si>
  <si>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</si>
  <si>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</si>
  <si>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</si>
  <si>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</si>
  <si>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</si>
  <si>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</si>
  <si>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</si>
  <si>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</si>
  <si>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</si>
  <si>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</si>
  <si>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</si>
  <si>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</si>
  <si>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</si>
  <si>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</si>
  <si>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</si>
  <si>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</si>
  <si>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</si>
  <si>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</si>
  <si>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</si>
  <si>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</si>
  <si>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</si>
  <si>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</si>
  <si>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</si>
  <si>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</si>
  <si>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</si>
  <si>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</si>
  <si>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</si>
  <si>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</si>
  <si>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</si>
  <si>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</si>
  <si>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</si>
  <si>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</si>
  <si>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</si>
  <si>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</si>
  <si>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</si>
  <si>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</si>
  <si>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</si>
  <si>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</si>
  <si>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</si>
  <si>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</si>
  <si>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</si>
  <si>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</si>
  <si>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</si>
  <si>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</si>
  <si>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</si>
  <si>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</si>
  <si>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</si>
  <si>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</si>
  <si>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</si>
  <si>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</si>
  <si>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</si>
  <si>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</si>
  <si>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</si>
  <si>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</si>
  <si>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</si>
  <si>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</si>
  <si>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</si>
  <si>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</si>
  <si>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</si>
  <si>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</si>
  <si>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</si>
  <si>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</si>
  <si>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</si>
  <si>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</si>
  <si>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</si>
  <si>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</si>
  <si>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</si>
  <si>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</si>
  <si>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</si>
  <si>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</si>
  <si>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</si>
  <si>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</si>
  <si>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</si>
  <si>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</si>
  <si>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</si>
  <si>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</si>
  <si>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</si>
  <si>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</si>
  <si>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</si>
  <si>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</si>
  <si>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</si>
  <si>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</si>
  <si>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</si>
  <si>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</si>
  <si>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</si>
  <si>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</si>
  <si>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</si>
  <si>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</si>
  <si>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</si>
  <si>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</si>
  <si>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</si>
  <si>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</si>
  <si>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</si>
  <si>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</si>
  <si>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</si>
  <si>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</si>
  <si>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</si>
  <si>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</si>
  <si>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</si>
  <si>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</si>
  <si>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</si>
  <si>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</si>
  <si>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</si>
  <si>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</si>
  <si>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</si>
  <si>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</si>
  <si>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</si>
  <si>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</si>
  <si>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</si>
  <si>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</si>
  <si>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</si>
  <si>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</si>
  <si>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</si>
  <si>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</si>
  <si>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</si>
  <si>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</si>
  <si>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</si>
  <si>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</si>
  <si>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</si>
  <si>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</si>
  <si>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</si>
  <si>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</si>
  <si>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</si>
  <si>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</si>
  <si>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</si>
  <si>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</si>
  <si>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</si>
  <si>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</si>
  <si>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</si>
  <si>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</si>
  <si>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</si>
  <si>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</si>
  <si>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</si>
  <si>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</si>
  <si>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</si>
  <si>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</si>
  <si>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</si>
  <si>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</si>
  <si>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</si>
  <si>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</si>
  <si>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</si>
  <si>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</si>
  <si>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</si>
  <si>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</si>
  <si>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</si>
  <si>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</si>
  <si>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</si>
  <si>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</si>
  <si>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</si>
  <si>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</si>
  <si>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</si>
  <si>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</si>
  <si>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</si>
  <si>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</si>
  <si>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</si>
  <si>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</si>
  <si>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</si>
  <si>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</si>
  <si>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</si>
  <si>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</si>
  <si>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</si>
  <si>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</si>
  <si>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</si>
  <si>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</si>
  <si>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</si>
  <si>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</si>
  <si>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</si>
  <si>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</si>
  <si>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</si>
  <si>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</si>
  <si>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</si>
  <si>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</si>
  <si>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</si>
  <si>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</si>
  <si>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</si>
  <si>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</si>
  <si>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</si>
  <si>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</si>
  <si>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</si>
  <si>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</si>
  <si>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</si>
  <si>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</si>
  <si>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</si>
  <si>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</si>
  <si>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</si>
  <si>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</si>
  <si>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</si>
  <si>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</si>
  <si>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</si>
  <si>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</si>
  <si>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</si>
  <si>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</si>
  <si>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</si>
  <si>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</si>
  <si>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</si>
  <si>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</si>
  <si>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</si>
  <si>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</si>
  <si>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</si>
  <si>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</si>
  <si>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</si>
  <si>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</si>
  <si>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</si>
  <si>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</si>
  <si>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</si>
  <si>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</si>
  <si>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</si>
  <si>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</si>
  <si>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</si>
  <si>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</si>
  <si>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</si>
  <si>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</si>
  <si>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</si>
  <si>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</si>
  <si>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</si>
  <si>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</si>
  <si>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</si>
  <si>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</si>
  <si>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</si>
  <si>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</si>
  <si>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</si>
  <si>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</si>
  <si>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</si>
  <si>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</si>
  <si>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</si>
  <si>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</si>
  <si>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</si>
  <si>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</si>
  <si>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</si>
  <si>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</si>
  <si>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</si>
  <si>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</si>
  <si>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</si>
  <si>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</si>
  <si>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</si>
  <si>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</si>
  <si>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</si>
  <si>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</si>
  <si>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</si>
  <si>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</si>
  <si>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</si>
  <si>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</si>
  <si>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</si>
  <si>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</si>
  <si>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</si>
  <si>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</si>
  <si>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</si>
  <si>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</si>
  <si>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</si>
  <si>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</si>
  <si>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</si>
  <si>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</si>
  <si>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</si>
  <si>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</si>
  <si>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</si>
  <si>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</si>
  <si>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</si>
  <si>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</si>
  <si>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</si>
  <si>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</si>
  <si>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</si>
  <si>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</si>
  <si>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</si>
  <si>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</si>
  <si>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</si>
  <si>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</si>
  <si>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</si>
  <si>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</si>
  <si>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</si>
  <si>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</si>
  <si>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</si>
  <si>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</si>
  <si>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</si>
  <si>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</si>
  <si>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</si>
  <si>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</si>
  <si>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</si>
  <si>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</si>
  <si>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</si>
  <si>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</si>
  <si>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</si>
  <si>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</si>
  <si>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</si>
  <si>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</si>
  <si>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</si>
  <si>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</si>
  <si>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</si>
  <si>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</si>
  <si>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</si>
  <si>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</si>
  <si>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</si>
  <si>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</si>
  <si>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</si>
  <si>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</si>
  <si>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</si>
  <si>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</si>
  <si>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</si>
  <si>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</si>
  <si>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</si>
  <si>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</si>
  <si>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</si>
  <si>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</si>
  <si>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</si>
  <si>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</si>
  <si>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</si>
  <si>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</si>
  <si>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</si>
  <si>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</si>
  <si>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</si>
  <si>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</si>
  <si>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</si>
  <si>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</si>
  <si>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</si>
  <si>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</si>
  <si>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</si>
  <si>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</si>
  <si>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</si>
  <si>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</si>
  <si>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</si>
  <si>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</si>
  <si>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</si>
  <si>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</si>
  <si>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</si>
  <si>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</si>
  <si>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</si>
  <si>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</si>
  <si>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</si>
  <si>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</si>
  <si>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</si>
  <si>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</si>
  <si>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</si>
  <si>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</si>
  <si>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</si>
  <si>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</si>
  <si>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</si>
  <si>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</si>
  <si>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</si>
  <si>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</si>
  <si>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</si>
  <si>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</si>
  <si>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</si>
  <si>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</si>
  <si>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</si>
  <si>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</si>
  <si>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</si>
  <si>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</si>
  <si>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</si>
  <si>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</si>
  <si>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</si>
  <si>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</si>
  <si>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</si>
  <si>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</si>
  <si>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</si>
  <si>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</si>
  <si>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</si>
  <si>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</si>
  <si>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</si>
  <si>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</si>
  <si>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</si>
  <si>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</si>
  <si>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</si>
  <si>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</si>
  <si>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</si>
  <si>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</si>
  <si>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</si>
  <si>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</si>
  <si>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</si>
  <si>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</si>
  <si>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</si>
  <si>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</si>
  <si>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</si>
  <si>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</si>
  <si>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</si>
  <si>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</si>
  <si>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</si>
  <si>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</si>
  <si>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</si>
  <si>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</si>
  <si>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</si>
  <si>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</si>
  <si>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</si>
  <si>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</si>
  <si>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</si>
  <si>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</si>
  <si>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</si>
  <si>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</si>
  <si>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</si>
  <si>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</si>
  <si>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</si>
  <si>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</si>
  <si>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</si>
  <si>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</si>
  <si>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</si>
  <si>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</si>
  <si>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</si>
  <si>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</si>
  <si>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</si>
  <si>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</si>
  <si>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</si>
  <si>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</si>
  <si>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</si>
  <si>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</si>
  <si>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</si>
  <si>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</si>
  <si>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</si>
  <si>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</si>
  <si>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</si>
  <si>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</si>
  <si>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</si>
  <si>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</si>
  <si>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</si>
  <si>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</si>
  <si>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</si>
  <si>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</si>
  <si>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</si>
  <si>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</si>
  <si>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</si>
  <si>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</si>
  <si>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</si>
  <si>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</si>
  <si>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</si>
  <si>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</si>
  <si>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</si>
  <si>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</si>
  <si>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</si>
  <si>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</si>
  <si>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</si>
  <si>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</si>
  <si>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</si>
  <si>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</si>
  <si>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</si>
  <si>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</si>
  <si>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</si>
  <si>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</si>
  <si>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</si>
  <si>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</si>
  <si>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</si>
  <si>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</si>
  <si>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</si>
  <si>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</si>
  <si>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</si>
  <si>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</si>
  <si>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</si>
  <si>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</si>
  <si>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</si>
  <si>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</si>
  <si>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</si>
  <si>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</si>
  <si>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</si>
  <si>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</si>
  <si>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</si>
  <si>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</si>
  <si>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</si>
  <si>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</si>
  <si>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</si>
  <si>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</si>
  <si>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</si>
  <si>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</si>
  <si>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</si>
  <si>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</si>
  <si>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</si>
  <si>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</si>
  <si>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</si>
  <si>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</si>
  <si>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</si>
  <si>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</si>
  <si>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</si>
  <si>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</si>
  <si>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</si>
  <si>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</si>
  <si>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</si>
  <si>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</si>
  <si>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</si>
  <si>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</si>
  <si>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</si>
  <si>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</si>
  <si>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</si>
  <si>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</si>
  <si>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</si>
  <si>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</si>
  <si>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</si>
  <si>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</si>
  <si>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</si>
  <si>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</si>
  <si>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</si>
  <si>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</si>
  <si>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</si>
  <si>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</si>
  <si>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</si>
  <si>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</si>
  <si>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</si>
  <si>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</si>
  <si>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</si>
  <si>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</si>
  <si>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</si>
  <si>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</si>
  <si>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</si>
  <si>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</si>
  <si>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</si>
  <si>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</si>
  <si>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</si>
  <si>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</si>
  <si>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</si>
  <si>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</si>
  <si>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</si>
  <si>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</si>
  <si>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</si>
  <si>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</si>
  <si>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</si>
  <si>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</si>
  <si>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</si>
  <si>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</si>
  <si>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</si>
  <si>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</si>
  <si>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</si>
  <si>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</si>
  <si>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</si>
  <si>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</si>
  <si>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</si>
  <si>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</si>
  <si>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</si>
  <si>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</si>
  <si>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</si>
  <si>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</si>
  <si>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</si>
  <si>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</si>
  <si>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</si>
  <si>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</si>
  <si>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</si>
  <si>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</si>
  <si>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</si>
  <si>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</si>
  <si>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</si>
  <si>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</si>
  <si>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</si>
  <si>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</si>
  <si>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</si>
  <si>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</si>
  <si>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</si>
  <si>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</si>
  <si>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</si>
  <si>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</si>
  <si>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</si>
  <si>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</si>
  <si>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</si>
  <si>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</si>
  <si>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</si>
  <si>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</si>
  <si>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</si>
  <si>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</si>
  <si>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</si>
  <si>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</si>
  <si>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</si>
  <si>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</si>
  <si>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</si>
  <si>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</si>
  <si>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</si>
  <si>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</si>
  <si>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</si>
  <si>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</si>
  <si>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</si>
  <si>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</si>
  <si>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</si>
  <si>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</si>
  <si>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</si>
  <si>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</si>
  <si>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</si>
  <si>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</si>
  <si>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</si>
  <si>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</si>
  <si>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</si>
  <si>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</si>
  <si>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</si>
  <si>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</si>
  <si>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</si>
  <si>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</si>
  <si>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</si>
  <si>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</si>
  <si>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</si>
  <si>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</si>
  <si>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</si>
  <si>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</si>
  <si>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</si>
  <si>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</si>
  <si>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</si>
  <si>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</si>
  <si>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</si>
  <si>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</si>
  <si>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</si>
  <si>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</si>
  <si>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</si>
  <si>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</si>
  <si>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</si>
  <si>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</si>
  <si>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</si>
  <si>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</si>
  <si>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</si>
  <si>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</si>
  <si>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</si>
  <si>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</si>
  <si>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</si>
  <si>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</si>
  <si>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</si>
  <si>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</si>
  <si>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</si>
  <si>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</si>
  <si>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</si>
  <si>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</si>
  <si>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</si>
  <si>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</si>
  <si>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</si>
  <si>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</si>
  <si>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</si>
  <si>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</si>
  <si>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</si>
  <si>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</si>
  <si>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</si>
  <si>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</si>
  <si>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</si>
  <si>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</si>
  <si>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</si>
  <si>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</si>
  <si>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</si>
  <si>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</si>
  <si>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</si>
  <si>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</si>
  <si>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</si>
  <si>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</si>
  <si>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</si>
  <si>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</si>
  <si>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</si>
  <si>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</si>
  <si>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</si>
  <si>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</si>
  <si>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</si>
  <si>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</si>
  <si>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</si>
  <si>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</si>
  <si>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</si>
  <si>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</si>
  <si>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</si>
  <si>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</si>
  <si>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</si>
  <si>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</si>
  <si>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</si>
  <si>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</si>
  <si>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</si>
  <si>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</si>
  <si>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</si>
  <si>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</si>
  <si>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</si>
  <si>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</si>
  <si>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</si>
  <si>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</si>
  <si>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</si>
  <si>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</si>
  <si>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</si>
  <si>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</si>
  <si>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</si>
  <si>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</si>
  <si>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</si>
  <si>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</si>
  <si>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</si>
  <si>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</si>
  <si>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</si>
  <si>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</si>
  <si>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</si>
  <si>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</si>
  <si>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</si>
  <si>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</si>
  <si>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</si>
  <si>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</si>
  <si>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</si>
  <si>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</si>
  <si>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</si>
  <si>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</si>
  <si>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</si>
  <si>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</si>
  <si>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</si>
  <si>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</si>
  <si>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</si>
  <si>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</si>
  <si>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</si>
  <si>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</si>
  <si>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</si>
  <si>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</si>
  <si>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</si>
  <si>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</si>
  <si>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</si>
  <si>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</si>
  <si>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</si>
  <si>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</si>
  <si>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</si>
  <si>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</si>
  <si>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</si>
  <si>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</si>
  <si>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</si>
  <si>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</si>
  <si>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</si>
  <si>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</si>
  <si>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</si>
  <si>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</si>
  <si>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</si>
  <si>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</si>
  <si>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</si>
  <si>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</si>
  <si>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</si>
  <si>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</si>
  <si>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</si>
  <si>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</si>
  <si>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</si>
  <si>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</si>
  <si>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</si>
  <si>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</si>
  <si>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</si>
  <si>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</si>
  <si>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</si>
  <si>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</si>
  <si>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</si>
  <si>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</si>
  <si>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</si>
  <si>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</si>
  <si>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</si>
  <si>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</si>
  <si>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</si>
  <si>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</si>
  <si>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</si>
  <si>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</si>
  <si>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</si>
  <si>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</si>
  <si>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</si>
  <si>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</si>
  <si>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</si>
  <si>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</si>
  <si>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</si>
  <si>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</si>
  <si>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</si>
  <si>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</si>
  <si>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</si>
  <si>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</si>
  <si>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</si>
  <si>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</si>
  <si>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</si>
  <si>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</si>
  <si>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</si>
  <si>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</si>
  <si>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</si>
  <si>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</si>
  <si>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</si>
  <si>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</si>
  <si>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</si>
  <si>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</si>
  <si>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</si>
  <si>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</si>
  <si>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</si>
  <si>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</si>
  <si>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</si>
  <si>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</si>
  <si>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</si>
  <si>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</si>
  <si>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</si>
  <si>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</si>
  <si>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</si>
  <si>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</si>
  <si>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</si>
  <si>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</si>
  <si>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</si>
  <si>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</si>
  <si>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</si>
  <si>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</si>
  <si>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</si>
  <si>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</si>
  <si>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</si>
  <si>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</si>
  <si>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</si>
  <si>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</si>
  <si>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</si>
  <si>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</si>
  <si>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</si>
  <si>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</si>
  <si>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</si>
  <si>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</si>
  <si>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</si>
  <si>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</si>
  <si>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</si>
  <si>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</si>
  <si>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</si>
  <si>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</si>
  <si>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</si>
  <si>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</si>
  <si>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</si>
  <si>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</si>
  <si>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</si>
  <si>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</si>
  <si>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</si>
  <si>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</si>
  <si>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</si>
  <si>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</si>
  <si>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</si>
  <si>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</si>
  <si>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</si>
  <si>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</si>
  <si>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</si>
  <si>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</si>
  <si>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</si>
  <si>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</si>
  <si>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</si>
  <si>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</si>
  <si>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</si>
  <si>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</si>
  <si>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</si>
  <si>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</si>
  <si>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</si>
  <si>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</si>
  <si>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</si>
  <si>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</si>
  <si>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</si>
  <si>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</si>
  <si>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</si>
  <si>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</si>
  <si>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</si>
  <si>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</si>
  <si>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</si>
  <si>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</si>
  <si>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</si>
  <si>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</si>
  <si>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</si>
  <si>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</si>
  <si>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</si>
  <si>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</si>
  <si>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</si>
  <si>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</si>
  <si>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</si>
  <si>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</si>
  <si>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</si>
  <si>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</si>
  <si>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</si>
  <si>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</si>
  <si>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</si>
  <si>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</si>
  <si>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</si>
  <si>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</si>
  <si>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</si>
  <si>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</si>
  <si>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</si>
  <si>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</si>
  <si>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</si>
  <si>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</si>
  <si>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</si>
  <si>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</si>
  <si>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</si>
  <si>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</si>
  <si>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</si>
  <si>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</si>
  <si>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</si>
  <si>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</si>
  <si>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</si>
  <si>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</si>
  <si>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</si>
  <si>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</si>
  <si>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</si>
  <si>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</si>
  <si>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</si>
  <si>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</si>
  <si>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</si>
  <si>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</si>
  <si>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</si>
  <si>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</si>
  <si>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</si>
  <si>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</si>
  <si>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</si>
  <si>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</si>
  <si>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</si>
  <si>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</si>
  <si>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</si>
  <si>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</si>
  <si>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</si>
  <si>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</si>
  <si>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</si>
  <si>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</si>
  <si>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</si>
  <si>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</si>
  <si>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</si>
  <si>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</si>
  <si>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</si>
  <si>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</si>
  <si>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</si>
  <si>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</si>
  <si>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</si>
  <si>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</si>
  <si>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</si>
  <si>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</si>
  <si>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</si>
  <si>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</si>
  <si>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</si>
  <si>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</si>
  <si>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</si>
  <si>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</si>
  <si>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</si>
  <si>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</si>
  <si>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</si>
  <si>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</si>
  <si>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</si>
  <si>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</si>
  <si>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</si>
  <si>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</si>
  <si>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</si>
  <si>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</si>
  <si>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</si>
  <si>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</si>
  <si>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</si>
  <si>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</si>
  <si>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</si>
  <si>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</si>
  <si>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</si>
  <si>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</si>
  <si>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</si>
  <si>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</si>
  <si>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</si>
  <si>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</si>
  <si>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</si>
  <si>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</si>
  <si>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</si>
  <si>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</si>
  <si>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</si>
  <si>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</si>
  <si>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</si>
  <si>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</si>
  <si>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</si>
  <si>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</si>
  <si>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</si>
  <si>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</si>
  <si>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</si>
  <si>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</si>
  <si>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</si>
  <si>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</si>
  <si>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</si>
  <si>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</si>
  <si>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</si>
  <si>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</si>
  <si>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</si>
  <si>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</si>
  <si>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</si>
  <si>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</si>
  <si>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</si>
  <si>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</si>
  <si>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</si>
  <si>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</si>
  <si>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</si>
  <si>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</si>
  <si>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</si>
  <si>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</si>
  <si>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</si>
  <si>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</si>
  <si>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</si>
  <si>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</si>
  <si>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</si>
  <si>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</si>
  <si>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</si>
  <si>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</si>
  <si>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</si>
  <si>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</si>
  <si>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</si>
  <si>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</si>
  <si>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</si>
  <si>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</si>
  <si>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</si>
  <si>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</si>
  <si>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</si>
  <si>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</si>
  <si>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</si>
  <si>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</si>
  <si>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</si>
  <si>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</si>
  <si>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</si>
  <si>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</si>
  <si>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</si>
  <si>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</si>
  <si>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</si>
  <si>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</si>
  <si>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</si>
  <si>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</si>
  <si>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</si>
  <si>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</si>
  <si>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</si>
  <si>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</si>
  <si>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</si>
  <si>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</si>
  <si>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</si>
  <si>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</si>
  <si>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</si>
  <si>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</si>
  <si>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</si>
  <si>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</si>
  <si>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</si>
  <si>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</si>
  <si>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</si>
  <si>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</si>
  <si>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</si>
  <si>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</si>
  <si>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</si>
  <si>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</si>
  <si>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</si>
  <si>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</si>
  <si>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</si>
  <si>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</si>
  <si>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</si>
  <si>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</si>
  <si>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</si>
  <si>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</si>
  <si>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</si>
  <si>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</si>
  <si>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</si>
  <si>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</si>
  <si>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</si>
  <si>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</si>
  <si>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</si>
  <si>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</si>
  <si>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</si>
  <si>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</si>
  <si>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</si>
  <si>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</si>
  <si>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</si>
  <si>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</si>
  <si>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</si>
  <si>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</si>
  <si>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</si>
  <si>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</si>
  <si>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</si>
  <si>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</si>
  <si>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</si>
  <si>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</si>
  <si>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</si>
  <si>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</si>
  <si>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</si>
  <si>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</si>
  <si>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</si>
  <si>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</si>
  <si>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</si>
  <si>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</si>
  <si>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</si>
  <si>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</si>
  <si>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</si>
  <si>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</si>
  <si>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</si>
  <si>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</si>
  <si>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</si>
  <si>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</si>
  <si>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</si>
  <si>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</si>
  <si>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</si>
  <si>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</si>
  <si>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</si>
  <si>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</si>
  <si>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</si>
  <si>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</si>
  <si>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</si>
  <si>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</si>
  <si>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</si>
  <si>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</si>
  <si>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</si>
  <si>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</si>
  <si>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</si>
  <si>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</si>
  <si>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</si>
  <si>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</si>
  <si>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</si>
  <si>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</si>
  <si>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</si>
  <si>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</si>
  <si>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</si>
  <si>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</si>
  <si>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</si>
  <si>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</si>
  <si>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</si>
  <si>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</si>
  <si>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</si>
  <si>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</si>
  <si>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</si>
  <si>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</si>
  <si>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</si>
  <si>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</si>
  <si>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</si>
  <si>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</si>
  <si>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</si>
  <si>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</si>
  <si>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</si>
  <si>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</si>
  <si>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</si>
  <si>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</si>
  <si>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</si>
  <si>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</si>
  <si>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</si>
  <si>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</si>
  <si>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</si>
  <si>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</si>
  <si>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</si>
  <si>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</si>
  <si>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</si>
  <si>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</si>
  <si>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</si>
  <si>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</si>
  <si>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</si>
  <si>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</si>
  <si>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</si>
  <si>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</si>
  <si>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</si>
  <si>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</si>
  <si>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</si>
  <si>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</si>
  <si>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</si>
  <si>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</si>
  <si>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</si>
  <si>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</si>
  <si>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</si>
  <si>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</si>
  <si>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</si>
  <si>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</si>
  <si>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</si>
  <si>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</si>
  <si>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</si>
  <si>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</si>
  <si>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</si>
  <si>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</si>
  <si>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</si>
  <si>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</si>
  <si>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</si>
  <si>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</si>
  <si>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</si>
  <si>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</si>
  <si>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</si>
  <si>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</si>
  <si>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</si>
  <si>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</si>
  <si>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</si>
  <si>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</si>
  <si>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</si>
  <si>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</si>
  <si>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</si>
  <si>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</si>
  <si>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</si>
  <si>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</si>
  <si>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</si>
  <si>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</si>
  <si>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</si>
  <si>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</si>
  <si>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</si>
  <si>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</si>
  <si>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</si>
  <si>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</si>
  <si>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</si>
  <si>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</si>
  <si>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</si>
  <si>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</si>
  <si>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</si>
  <si>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</si>
  <si>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</si>
  <si>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</si>
  <si>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</si>
  <si>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</si>
  <si>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</si>
  <si>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</si>
  <si>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</si>
  <si>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</si>
  <si>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</si>
  <si>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</si>
  <si>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</si>
  <si>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</si>
  <si>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</si>
  <si>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</si>
  <si>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</si>
  <si>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</si>
  <si>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</si>
  <si>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</si>
  <si>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</si>
  <si>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</si>
  <si>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</si>
  <si>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</si>
  <si>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</si>
  <si>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</si>
  <si>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</si>
  <si>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</si>
  <si>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</si>
  <si>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</si>
  <si>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</si>
  <si>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</si>
  <si>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</si>
  <si>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</si>
  <si>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</si>
  <si>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</si>
  <si>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</si>
  <si>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</si>
  <si>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</si>
  <si>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</si>
  <si>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</si>
  <si>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</si>
  <si>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</si>
  <si>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</si>
  <si>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</si>
  <si>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</si>
  <si>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</si>
  <si>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</si>
  <si>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</si>
  <si>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</si>
  <si>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</si>
  <si>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</si>
  <si>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</si>
  <si>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</si>
  <si>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</si>
  <si>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</si>
  <si>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</si>
  <si>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</si>
  <si>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</si>
  <si>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</si>
  <si>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</si>
  <si>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</si>
  <si>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</si>
  <si>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</si>
  <si>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</si>
  <si>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</si>
  <si>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</si>
  <si>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</si>
  <si>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</si>
  <si>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</si>
  <si>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</si>
  <si>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</si>
  <si>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</si>
  <si>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</si>
  <si>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</si>
  <si>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</si>
  <si>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</si>
  <si>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</si>
  <si>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</si>
  <si>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</si>
  <si>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</si>
  <si>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</si>
  <si>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</si>
  <si>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</si>
  <si>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</si>
  <si>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</si>
  <si>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</si>
  <si>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</si>
  <si>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</si>
  <si>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</si>
  <si>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</si>
  <si>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</si>
  <si>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</si>
  <si>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</si>
  <si>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</si>
  <si>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</si>
  <si>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</si>
  <si>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</si>
  <si>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</si>
  <si>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</si>
  <si>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</si>
  <si>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</si>
  <si>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</si>
  <si>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</si>
  <si>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</si>
  <si>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</si>
  <si>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</si>
  <si>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</si>
  <si>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</si>
  <si>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</si>
  <si>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</si>
  <si>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</si>
  <si>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</si>
  <si>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</si>
  <si>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</si>
  <si>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</si>
  <si>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</si>
  <si>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</si>
  <si>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</si>
  <si>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</si>
  <si>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</si>
  <si>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</si>
  <si>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</si>
  <si>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</si>
  <si>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</si>
  <si>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</si>
  <si>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</si>
  <si>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</si>
  <si>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</si>
  <si>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</si>
  <si>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</si>
  <si>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</si>
  <si>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</si>
  <si>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</si>
  <si>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</si>
  <si>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</si>
  <si>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</si>
  <si>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</si>
  <si>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</si>
  <si>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</si>
  <si>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</si>
  <si>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</si>
  <si>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</si>
  <si>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</si>
  <si>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</si>
  <si>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</si>
  <si>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</si>
  <si>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</si>
  <si>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</si>
  <si>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</si>
  <si>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</si>
  <si>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</si>
  <si>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</si>
  <si>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</si>
  <si>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</si>
  <si>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</si>
  <si>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</si>
  <si>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</si>
  <si>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</si>
  <si>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</si>
  <si>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</si>
  <si>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</si>
  <si>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</si>
  <si>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</si>
  <si>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</si>
  <si>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</si>
  <si>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</si>
  <si>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</si>
  <si>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</si>
  <si>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</si>
  <si>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</si>
  <si>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</si>
  <si>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</si>
  <si>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</si>
  <si>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</si>
  <si>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</si>
  <si>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</si>
  <si>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</si>
  <si>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</si>
  <si>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</si>
  <si>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</si>
  <si>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</si>
  <si>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</si>
  <si>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</si>
  <si>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</si>
  <si>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</si>
  <si>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</si>
  <si>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</si>
  <si>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</si>
  <si>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</si>
  <si>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</si>
  <si>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</si>
  <si>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</si>
  <si>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</si>
  <si>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</si>
  <si>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</si>
  <si>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</si>
  <si>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</si>
  <si>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</si>
  <si>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</si>
  <si>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</si>
  <si>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</si>
  <si>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</si>
  <si>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</si>
  <si>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</si>
  <si>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</si>
  <si>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</si>
  <si>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</si>
  <si>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</si>
  <si>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</si>
  <si>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</si>
  <si>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</si>
  <si>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</si>
  <si>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</si>
  <si>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</si>
  <si>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</si>
  <si>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</si>
  <si>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</si>
  <si>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</si>
  <si>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</si>
  <si>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</si>
  <si>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</si>
  <si>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</si>
  <si>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</si>
  <si>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</si>
  <si>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</si>
  <si>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</si>
  <si>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</si>
  <si>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</si>
  <si>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</si>
  <si>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</si>
  <si>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</si>
  <si>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</si>
  <si>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</si>
  <si>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</si>
  <si>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</si>
  <si>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</si>
  <si>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</si>
  <si>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</si>
  <si>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</si>
  <si>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</si>
  <si>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</si>
  <si>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</si>
  <si>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</si>
  <si>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</si>
  <si>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</si>
  <si>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</si>
  <si>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</si>
  <si>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</si>
  <si>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</si>
  <si>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</si>
  <si>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</si>
  <si>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</si>
  <si>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</si>
  <si>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</si>
  <si>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</si>
  <si>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</si>
  <si>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</si>
  <si>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</si>
  <si>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</si>
  <si>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</si>
  <si>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</si>
  <si>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</si>
  <si>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</si>
  <si>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</si>
  <si>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</si>
  <si>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</si>
  <si>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</si>
  <si>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</si>
  <si>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</si>
  <si>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</si>
  <si>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</si>
  <si>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</si>
  <si>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</si>
  <si>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</si>
  <si>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</si>
  <si>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</si>
  <si>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</si>
  <si>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</si>
  <si>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</si>
  <si>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</si>
  <si>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</si>
  <si>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</si>
  <si>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</si>
  <si>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</si>
  <si>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</si>
  <si>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</si>
  <si>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</si>
  <si>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</si>
  <si>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</si>
  <si>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</si>
  <si>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</si>
  <si>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</si>
  <si>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</si>
  <si>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</si>
  <si>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</si>
  <si>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</si>
  <si>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</si>
  <si>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</si>
  <si>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</si>
  <si>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</si>
  <si>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</si>
  <si>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</si>
  <si>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</si>
  <si>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</si>
  <si>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</si>
  <si>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</si>
  <si>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</si>
  <si>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</si>
  <si>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</si>
  <si>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</si>
  <si>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</si>
  <si>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</si>
  <si>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</si>
  <si>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</si>
  <si>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</si>
  <si>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</si>
  <si>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</si>
  <si>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</si>
  <si>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</si>
  <si>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</si>
  <si>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</si>
  <si>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</si>
  <si>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</si>
  <si>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</si>
  <si>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</si>
  <si>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</si>
  <si>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</si>
  <si>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</si>
  <si>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</si>
  <si>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</si>
  <si>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</si>
  <si>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</si>
  <si>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</si>
  <si>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</si>
  <si>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</si>
  <si>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</si>
  <si>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</si>
  <si>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</si>
  <si>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</si>
  <si>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</si>
  <si>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</si>
  <si>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</si>
  <si>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</si>
  <si>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</si>
  <si>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</si>
  <si>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</si>
  <si>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</si>
  <si>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</si>
  <si>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</si>
  <si>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</si>
  <si>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</si>
  <si>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</si>
  <si>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</si>
  <si>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</si>
  <si>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</si>
  <si>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</si>
  <si>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</si>
  <si>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</si>
  <si>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</si>
  <si>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</si>
  <si>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</si>
  <si>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</si>
  <si>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</si>
  <si>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</si>
  <si>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</si>
  <si>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</si>
  <si>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</si>
  <si>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</si>
  <si>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</si>
  <si>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</si>
  <si>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</si>
  <si>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</si>
  <si>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</si>
  <si>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</si>
  <si>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</si>
  <si>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</si>
  <si>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</si>
  <si>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</si>
  <si>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</si>
  <si>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</si>
  <si>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</si>
  <si>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</si>
  <si>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</si>
  <si>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</si>
  <si>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</si>
  <si>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</si>
  <si>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</si>
  <si>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</si>
  <si>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</si>
  <si>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</si>
  <si>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</si>
  <si>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</si>
  <si>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</si>
  <si>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</si>
  <si>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</si>
  <si>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</si>
  <si>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</si>
  <si>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</si>
  <si>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</si>
  <si>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</si>
  <si>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</si>
  <si>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</si>
  <si>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</si>
  <si>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</si>
  <si>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</si>
  <si>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</si>
  <si>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</si>
  <si>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</si>
  <si>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</si>
  <si>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</si>
  <si>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</si>
  <si>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</si>
  <si>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</si>
  <si>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</si>
  <si>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</si>
  <si>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</si>
  <si>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</si>
  <si>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</si>
  <si>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</si>
  <si>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</si>
  <si>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</si>
  <si>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</si>
  <si>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</si>
  <si>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</si>
  <si>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</si>
  <si>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</si>
  <si>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</si>
  <si>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</si>
  <si>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</si>
  <si>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</si>
  <si>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</si>
  <si>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</si>
  <si>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</si>
  <si>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</si>
  <si>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</si>
  <si>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</si>
  <si>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</si>
  <si>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</si>
  <si>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</si>
  <si>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</si>
  <si>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</si>
  <si>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</si>
  <si>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</si>
  <si>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</si>
  <si>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</si>
  <si>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</si>
  <si>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</si>
  <si>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</si>
  <si>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</si>
  <si>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</si>
  <si>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</si>
  <si>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</si>
  <si>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</si>
  <si>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</si>
  <si>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</si>
  <si>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</si>
  <si>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</si>
  <si>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</si>
  <si>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</si>
  <si>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</si>
  <si>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</si>
  <si>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</si>
  <si>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</si>
  <si>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</si>
  <si>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</si>
  <si>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</si>
  <si>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</si>
  <si>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</si>
  <si>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</si>
  <si>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</si>
  <si>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</si>
  <si>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</si>
  <si>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</si>
  <si>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</si>
  <si>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</si>
  <si>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</si>
  <si>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</si>
  <si>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</si>
  <si>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</si>
  <si>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</si>
  <si>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</si>
  <si>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</si>
  <si>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</si>
  <si>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</si>
  <si>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</si>
  <si>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</si>
  <si>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</si>
  <si>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</si>
  <si>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</si>
  <si>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</si>
  <si>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</si>
  <si>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</si>
  <si>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</si>
  <si>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</si>
  <si>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</si>
  <si>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</si>
  <si>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</si>
  <si>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</si>
  <si>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</si>
  <si>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</si>
  <si>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</si>
  <si>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</si>
  <si>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</si>
  <si>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</si>
  <si>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</si>
  <si>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</si>
  <si>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</si>
  <si>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</si>
  <si>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</si>
  <si>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</si>
  <si>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</si>
  <si>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</si>
  <si>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</si>
  <si>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</si>
  <si>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</si>
  <si>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</si>
  <si>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</si>
  <si>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</si>
  <si>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</si>
  <si>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</si>
  <si>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</si>
  <si>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</si>
  <si>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</si>
  <si>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</si>
  <si>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</si>
  <si>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</si>
  <si>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</si>
  <si>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</si>
  <si>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</si>
  <si>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</si>
  <si>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</si>
  <si>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</si>
  <si>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</si>
  <si>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</si>
  <si>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</si>
  <si>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</si>
  <si>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</si>
  <si>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</si>
  <si>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</si>
  <si>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</si>
  <si>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</si>
  <si>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</si>
  <si>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</si>
  <si>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</si>
  <si>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</si>
  <si>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</si>
  <si>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</si>
  <si>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</si>
  <si>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</si>
  <si>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</si>
  <si>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</si>
  <si>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</si>
  <si>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</si>
  <si>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</si>
  <si>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</si>
  <si>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</si>
  <si>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</si>
  <si>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</si>
  <si>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</si>
  <si>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</si>
  <si>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</si>
  <si>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</si>
  <si>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</si>
  <si>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</si>
  <si>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</si>
  <si>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</si>
  <si>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</si>
  <si>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</si>
  <si>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</si>
  <si>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</si>
  <si>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</si>
  <si>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</si>
  <si>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</si>
  <si>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</si>
  <si>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</si>
  <si>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</si>
  <si>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</si>
  <si>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</si>
  <si>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</si>
  <si>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</si>
  <si>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</si>
  <si>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</si>
  <si>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</si>
  <si>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</si>
  <si>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</si>
  <si>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</si>
  <si>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</si>
  <si>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</si>
  <si>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</si>
  <si>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</si>
  <si>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</si>
  <si>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</si>
  <si>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</si>
  <si>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</si>
  <si>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</si>
  <si>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</si>
  <si>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</si>
  <si>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</si>
  <si>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</si>
  <si>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</si>
  <si>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</si>
  <si>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</si>
  <si>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</si>
  <si>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</si>
  <si>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</si>
  <si>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</si>
  <si>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</si>
  <si>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</si>
  <si>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</si>
  <si>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</si>
  <si>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</si>
  <si>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</si>
  <si>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</si>
  <si>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</si>
  <si>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</si>
  <si>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</si>
  <si>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</si>
  <si>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</si>
  <si>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</si>
  <si>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</si>
  <si>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</si>
  <si>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</si>
  <si>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</si>
  <si>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</si>
  <si>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</si>
  <si>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</si>
  <si>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</si>
  <si>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</si>
  <si>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</si>
  <si>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</si>
  <si>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</si>
  <si>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</si>
  <si>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</si>
  <si>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</si>
  <si>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</si>
  <si>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</si>
  <si>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</si>
  <si>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</si>
  <si>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</si>
  <si>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</si>
  <si>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</si>
  <si>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</si>
  <si>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</si>
  <si>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</si>
  <si>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</si>
  <si>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</si>
  <si>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</si>
  <si>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</si>
  <si>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</si>
  <si>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</si>
  <si>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</si>
  <si>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</si>
  <si>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</si>
  <si>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</si>
  <si>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</si>
  <si>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</si>
  <si>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</si>
  <si>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</si>
  <si>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</si>
  <si>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</si>
  <si>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</si>
  <si>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</si>
  <si>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</si>
  <si>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</si>
  <si>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</si>
  <si>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</si>
  <si>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</si>
  <si>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</si>
  <si>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</si>
  <si>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</si>
  <si>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</si>
  <si>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</si>
  <si>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</si>
  <si>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</si>
  <si>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</si>
  <si>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</si>
  <si>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</si>
  <si>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</si>
  <si>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</si>
  <si>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</si>
  <si>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</si>
  <si>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</si>
  <si>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</si>
  <si>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</si>
  <si>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</si>
  <si>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</si>
  <si>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</si>
  <si>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</si>
  <si>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</si>
  <si>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</si>
  <si>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</si>
  <si>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</si>
  <si>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</si>
  <si>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</si>
  <si>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</si>
  <si>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</si>
  <si>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</si>
  <si>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</si>
  <si>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</si>
  <si>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</si>
  <si>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</si>
  <si>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</si>
  <si>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</si>
  <si>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</si>
  <si>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</si>
  <si>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</si>
  <si>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</si>
  <si>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</si>
  <si>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</si>
  <si>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</si>
  <si>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</si>
  <si>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</si>
  <si>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</si>
  <si>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</si>
  <si>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</si>
  <si>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</si>
  <si>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</si>
  <si>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</si>
  <si>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</si>
  <si>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</si>
  <si>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</si>
  <si>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</si>
  <si>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</si>
  <si>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</si>
  <si>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</si>
  <si>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</si>
  <si>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</si>
  <si>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</si>
  <si>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</si>
  <si>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</si>
  <si>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</si>
  <si>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</si>
  <si>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</si>
  <si>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</si>
  <si>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</si>
  <si>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</si>
  <si>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</si>
  <si>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</si>
  <si>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</si>
  <si>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</si>
  <si>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</si>
  <si>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</si>
  <si>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</si>
  <si>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</si>
  <si>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</si>
  <si>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</si>
  <si>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</si>
  <si>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</si>
  <si>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</si>
  <si>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</si>
  <si>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</si>
  <si>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</si>
  <si>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</si>
  <si>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</si>
  <si>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</si>
  <si>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</si>
  <si>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</si>
  <si>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</si>
  <si>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</si>
  <si>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</si>
  <si>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</si>
  <si>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</si>
  <si>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</si>
  <si>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</si>
  <si>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</si>
  <si>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</si>
  <si>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</si>
  <si>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</si>
  <si>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</si>
  <si>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</si>
  <si>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</si>
  <si>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</si>
  <si>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</si>
  <si>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</si>
  <si>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</si>
  <si>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</si>
  <si>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</si>
  <si>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</si>
  <si>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</si>
  <si>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</si>
  <si>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</si>
  <si>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</si>
  <si>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</si>
  <si>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</si>
  <si>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</si>
  <si>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</si>
  <si>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</si>
  <si>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</si>
  <si>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</si>
  <si>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</si>
  <si>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</si>
  <si>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</si>
  <si>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</si>
  <si>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</si>
  <si>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</si>
  <si>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</si>
  <si>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</si>
  <si>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</si>
  <si>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</si>
  <si>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</si>
  <si>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</si>
  <si>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</si>
  <si>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</si>
  <si>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</si>
  <si>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</si>
  <si>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</si>
  <si>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</si>
  <si>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</si>
  <si>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</si>
  <si>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</si>
  <si>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</si>
  <si>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</si>
  <si>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</si>
  <si>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</si>
  <si>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</si>
  <si>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</si>
  <si>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</si>
  <si>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</si>
  <si>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</si>
  <si>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</si>
  <si>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</si>
  <si>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</si>
  <si>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</si>
  <si>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</si>
  <si>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</si>
  <si>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</si>
  <si>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</si>
  <si>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</si>
  <si>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</si>
  <si>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</si>
  <si>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</si>
  <si>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</si>
  <si>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</si>
  <si>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</si>
  <si>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</si>
  <si>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</si>
  <si>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</si>
  <si>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</si>
  <si>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</si>
  <si>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</si>
  <si>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</si>
  <si>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</si>
  <si>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</si>
  <si>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</si>
  <si>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</si>
  <si>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</si>
  <si>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</si>
  <si>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</si>
  <si>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</si>
  <si>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</si>
  <si>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</si>
  <si>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</si>
  <si>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</si>
  <si>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</si>
  <si>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</si>
  <si>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</si>
  <si>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</si>
  <si>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</si>
  <si>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</si>
  <si>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</si>
  <si>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</si>
  <si>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</si>
  <si>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</si>
  <si>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</si>
  <si>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</si>
  <si>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</si>
  <si>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</si>
  <si>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</si>
  <si>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</si>
  <si>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</si>
  <si>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</si>
  <si>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</si>
  <si>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</si>
  <si>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</si>
  <si>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</si>
  <si>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</si>
  <si>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</si>
  <si>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</si>
  <si>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</si>
  <si>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</si>
  <si>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</si>
  <si>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</si>
  <si>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</si>
  <si>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</si>
  <si>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</si>
  <si>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</si>
  <si>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</si>
  <si>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</si>
  <si>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</si>
  <si>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</si>
  <si>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</si>
  <si>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</si>
  <si>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</si>
  <si>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</si>
  <si>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</si>
  <si>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</si>
  <si>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</si>
  <si>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</si>
  <si>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</si>
  <si>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</si>
  <si>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</si>
  <si>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</si>
  <si>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</si>
  <si>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</si>
  <si>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</si>
  <si>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</si>
  <si>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</si>
  <si>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</si>
  <si>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</si>
  <si>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</si>
  <si>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</si>
  <si>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</si>
  <si>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</si>
  <si>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</si>
  <si>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</si>
  <si>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</si>
  <si>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</si>
  <si>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</si>
  <si>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</si>
  <si>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</si>
  <si>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</si>
  <si>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</si>
  <si>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</si>
  <si>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</si>
  <si>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</si>
  <si>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</si>
  <si>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</si>
  <si>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</si>
  <si>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</si>
  <si>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</si>
  <si>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</si>
  <si>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</si>
  <si>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</si>
  <si>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</si>
  <si>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</si>
  <si>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</si>
  <si>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</si>
  <si>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</si>
  <si>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</si>
  <si>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</si>
  <si>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</si>
  <si>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</si>
  <si>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</si>
  <si>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</si>
  <si>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</si>
  <si>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</si>
  <si>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</si>
  <si>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</si>
  <si>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</si>
  <si>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</si>
  <si>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</si>
  <si>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</si>
  <si>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</si>
  <si>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</si>
  <si>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</si>
  <si>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</si>
  <si>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</si>
  <si>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</si>
  <si>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</si>
  <si>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</si>
  <si>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</si>
  <si>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</si>
  <si>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</si>
  <si>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</si>
  <si>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</si>
  <si>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</si>
  <si>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</si>
  <si>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</si>
  <si>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</si>
  <si>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</si>
  <si>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</si>
  <si>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</si>
  <si>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</si>
  <si>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</si>
  <si>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</si>
  <si>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</si>
  <si>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</si>
  <si>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</si>
  <si>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</si>
  <si>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</si>
  <si>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</si>
  <si>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</si>
  <si>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</si>
  <si>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</si>
  <si>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</si>
  <si>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</si>
  <si>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</si>
  <si>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</si>
  <si>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</si>
  <si>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</si>
  <si>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</si>
  <si>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</si>
  <si>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</si>
  <si>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</si>
  <si>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</si>
  <si>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</si>
  <si>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</si>
  <si>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</si>
  <si>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</si>
  <si>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</si>
  <si>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</si>
  <si>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</si>
  <si>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</si>
  <si>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</si>
  <si>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</si>
  <si>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</si>
  <si>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</si>
  <si>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</si>
  <si>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</si>
  <si>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</si>
  <si>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</si>
  <si>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</si>
  <si>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</si>
  <si>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</si>
  <si>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</si>
  <si>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</si>
  <si>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</si>
  <si>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</si>
  <si>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</si>
  <si>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</si>
  <si>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</si>
  <si>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</si>
  <si>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</si>
  <si>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</si>
  <si>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</si>
  <si>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</si>
  <si>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</si>
  <si>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</si>
  <si>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</si>
  <si>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</si>
  <si>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</si>
  <si>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</si>
  <si>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</si>
  <si>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</si>
  <si>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</si>
  <si>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</si>
  <si>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</si>
  <si>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</si>
  <si>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</si>
  <si>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</si>
  <si>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</si>
  <si>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</si>
  <si>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</si>
  <si>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</si>
  <si>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</si>
  <si>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</si>
  <si>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</si>
  <si>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</si>
  <si>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</si>
  <si>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</si>
  <si>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</si>
  <si>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</si>
  <si>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</si>
  <si>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</si>
  <si>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</si>
  <si>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</si>
  <si>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</si>
  <si>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</si>
  <si>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</si>
  <si>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</si>
  <si>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</si>
  <si>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</si>
  <si>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</si>
  <si>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</si>
  <si>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</si>
  <si>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</si>
  <si>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</si>
  <si>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</si>
  <si>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</si>
  <si>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</si>
  <si>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</si>
  <si>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</si>
  <si>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</si>
  <si>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</si>
  <si>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</si>
  <si>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</si>
  <si>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</si>
  <si>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</si>
  <si>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</si>
  <si>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</si>
  <si>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</si>
  <si>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</si>
  <si>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</si>
  <si>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</si>
  <si>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</si>
  <si>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</si>
  <si>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</si>
  <si>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</si>
  <si>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</si>
  <si>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</si>
  <si>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</si>
  <si>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</si>
  <si>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</si>
  <si>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</si>
  <si>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</si>
  <si>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</si>
  <si>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</si>
  <si>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</si>
  <si>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</si>
  <si>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</si>
  <si>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</si>
  <si>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</si>
  <si>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</si>
  <si>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</si>
  <si>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</si>
  <si>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</si>
  <si>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</si>
  <si>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</si>
  <si>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</si>
  <si>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</si>
  <si>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</si>
  <si>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</si>
  <si>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</si>
  <si>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</si>
  <si>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</si>
  <si>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</si>
  <si>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</si>
  <si>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</si>
  <si>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</si>
  <si>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</si>
  <si>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</si>
  <si>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</si>
  <si>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</si>
  <si>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</si>
  <si>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</si>
  <si>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</si>
  <si>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</si>
  <si>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</si>
  <si>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</si>
  <si>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</si>
  <si>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</si>
  <si>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</si>
  <si>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</si>
  <si>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</si>
  <si>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</si>
  <si>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</si>
  <si>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</si>
  <si>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</si>
  <si>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</si>
  <si>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</si>
  <si>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</si>
  <si>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</si>
  <si>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</si>
  <si>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</si>
  <si>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</si>
  <si>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</si>
  <si>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</si>
  <si>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</si>
  <si>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</si>
  <si>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</si>
  <si>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</si>
  <si>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</si>
  <si>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</si>
  <si>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</si>
  <si>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</si>
  <si>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</si>
  <si>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</si>
  <si>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</si>
  <si>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</si>
  <si>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</si>
  <si>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</si>
  <si>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</si>
  <si>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</si>
  <si>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</si>
  <si>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</si>
  <si>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</si>
  <si>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</si>
  <si>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</si>
  <si>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</si>
  <si>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</si>
  <si>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</si>
  <si>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</si>
  <si>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</si>
  <si>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</si>
  <si>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</si>
  <si>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</si>
  <si>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</si>
  <si>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</si>
  <si>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</si>
  <si>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</si>
  <si>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</si>
  <si>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</si>
  <si>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</si>
  <si>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</si>
  <si>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</si>
  <si>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</si>
  <si>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</si>
  <si>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</si>
  <si>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</si>
  <si>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</si>
  <si>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</si>
  <si>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</si>
  <si>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</si>
  <si>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</si>
  <si>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</si>
  <si>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</si>
  <si>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</si>
  <si>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</si>
  <si>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</si>
  <si>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</si>
  <si>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</si>
  <si>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</si>
  <si>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</si>
  <si>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</si>
  <si>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</si>
  <si>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</si>
  <si>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</si>
  <si>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</si>
  <si>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</si>
  <si>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</si>
  <si>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</si>
  <si>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</si>
  <si>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</si>
  <si>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</si>
  <si>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</si>
  <si>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</si>
  <si>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</si>
  <si>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</si>
  <si>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</si>
  <si>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</si>
  <si>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</si>
  <si>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</si>
  <si>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</si>
  <si>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</si>
  <si>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</si>
  <si>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</si>
  <si>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</si>
  <si>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</si>
  <si>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</si>
  <si>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</si>
  <si>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</si>
  <si>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</si>
  <si>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</si>
  <si>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</si>
  <si>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</si>
  <si>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</si>
  <si>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</si>
  <si>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</si>
  <si>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</si>
  <si>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</si>
  <si>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</si>
  <si>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</si>
  <si>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</si>
  <si>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</si>
  <si>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</si>
  <si>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</si>
  <si>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</si>
  <si>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</si>
  <si>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</si>
  <si>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</si>
  <si>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</si>
  <si>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</si>
  <si>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</si>
  <si>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</si>
  <si>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</si>
  <si>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</si>
  <si>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</si>
  <si>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</si>
  <si>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</si>
  <si>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</si>
  <si>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</si>
  <si>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</si>
  <si>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</si>
  <si>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</si>
  <si>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</si>
  <si>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</si>
  <si>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</si>
  <si>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</si>
  <si>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</si>
  <si>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</si>
  <si>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</si>
  <si>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</si>
  <si>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</si>
  <si>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</si>
  <si>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</si>
  <si>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</si>
  <si>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</si>
  <si>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</si>
  <si>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</si>
  <si>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</si>
  <si>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</si>
  <si>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</si>
  <si>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</si>
  <si>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</si>
  <si>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</si>
  <si>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</si>
  <si>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</si>
  <si>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</si>
  <si>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</si>
  <si>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</si>
  <si>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</si>
  <si>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</si>
  <si>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</si>
  <si>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</si>
  <si>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</si>
  <si>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</si>
  <si>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</si>
  <si>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</si>
  <si>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</si>
  <si>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</si>
  <si>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</si>
  <si>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</si>
  <si>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</si>
  <si>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</si>
  <si>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</si>
  <si>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</si>
  <si>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</si>
  <si>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</si>
  <si>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</si>
  <si>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</si>
  <si>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</si>
  <si>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</si>
  <si>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</si>
  <si>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</si>
  <si>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</si>
  <si>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</si>
  <si>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</si>
  <si>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</si>
  <si>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</si>
  <si>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</si>
  <si>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</si>
  <si>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</si>
  <si>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</si>
  <si>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</si>
  <si>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</si>
  <si>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</si>
  <si>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</si>
  <si>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</si>
  <si>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</si>
  <si>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</si>
  <si>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</si>
  <si>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</si>
  <si>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</si>
  <si>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</si>
  <si>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</si>
  <si>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</si>
  <si>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</si>
  <si>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</si>
  <si>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</si>
  <si>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</si>
  <si>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</si>
  <si>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</si>
  <si>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</si>
  <si>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</si>
  <si>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</si>
  <si>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</si>
  <si>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</si>
  <si>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</si>
  <si>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</si>
  <si>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</si>
  <si>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</si>
  <si>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</si>
  <si>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</si>
  <si>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</si>
  <si>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</si>
  <si>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</si>
  <si>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</si>
  <si>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</si>
  <si>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</si>
  <si>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</si>
  <si>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</si>
  <si>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</si>
  <si>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</si>
  <si>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</si>
  <si>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</si>
  <si>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</si>
  <si>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</si>
  <si>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</si>
  <si>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</si>
  <si>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</si>
  <si>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</si>
  <si>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</si>
  <si>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</si>
  <si>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</si>
  <si>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</si>
  <si>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</si>
  <si>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</si>
  <si>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</si>
  <si>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</si>
  <si>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</si>
  <si>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</si>
  <si>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</si>
  <si>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</si>
  <si>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</si>
  <si>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</si>
  <si>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</si>
  <si>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</si>
  <si>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</si>
  <si>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</si>
  <si>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</si>
  <si>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</si>
  <si>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</si>
  <si>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</si>
  <si>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</si>
  <si>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</si>
  <si>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</si>
  <si>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</si>
  <si>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</si>
  <si>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</si>
  <si>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</si>
  <si>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</si>
  <si>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</si>
  <si>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</si>
  <si>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</si>
  <si>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</si>
  <si>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</si>
  <si>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</si>
  <si>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</si>
  <si>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</si>
  <si>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</si>
  <si>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</si>
  <si>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</si>
  <si>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</si>
  <si>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</si>
  <si>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</si>
  <si>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</si>
  <si>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</si>
  <si>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</si>
  <si>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</si>
  <si>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</si>
  <si>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</si>
  <si>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</si>
  <si>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</si>
  <si>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</si>
  <si>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</si>
  <si>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</si>
  <si>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</si>
  <si>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</si>
  <si>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</si>
  <si>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</si>
  <si>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</si>
  <si>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</si>
  <si>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</si>
  <si>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</si>
  <si>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</si>
  <si>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</si>
  <si>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</si>
  <si>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</si>
  <si>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</si>
  <si>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</si>
  <si>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</si>
  <si>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</si>
  <si>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</si>
  <si>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</si>
  <si>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</si>
  <si>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</si>
  <si>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</si>
  <si>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</si>
  <si>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</si>
  <si>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</si>
  <si>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</si>
  <si>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</si>
  <si>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</si>
  <si>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</si>
  <si>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</si>
  <si>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</si>
  <si>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</si>
  <si>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</si>
  <si>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</si>
  <si>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</si>
  <si>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</si>
  <si>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</si>
  <si>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</si>
  <si>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</si>
  <si>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</si>
  <si>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</si>
  <si>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</si>
  <si>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</si>
  <si>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</si>
  <si>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</si>
  <si>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</si>
  <si>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</si>
  <si>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</si>
  <si>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</si>
  <si>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</si>
  <si>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</si>
  <si>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</si>
  <si>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</si>
  <si>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</si>
  <si>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</si>
  <si>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</si>
  <si>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</si>
  <si>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</si>
  <si>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</si>
  <si>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</si>
  <si>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</si>
  <si>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</si>
  <si>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</si>
  <si>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</si>
  <si>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</si>
  <si>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</si>
  <si>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</si>
  <si>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</si>
  <si>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</si>
  <si>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</si>
  <si>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</si>
  <si>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</si>
  <si>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</si>
  <si>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</si>
  <si>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</si>
  <si>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</si>
  <si>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</si>
  <si>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</si>
  <si>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</si>
  <si>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</si>
  <si>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</si>
  <si>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</si>
  <si>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</si>
  <si>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</si>
  <si>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</si>
  <si>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</si>
  <si>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</si>
  <si>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</si>
  <si>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</si>
  <si>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</si>
  <si>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</si>
  <si>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</si>
  <si>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</si>
  <si>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</si>
  <si>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</si>
  <si>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</si>
  <si>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</si>
  <si>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</si>
  <si>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</si>
  <si>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</si>
  <si>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</si>
  <si>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</si>
  <si>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</si>
  <si>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</si>
  <si>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</si>
  <si>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</si>
  <si>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</si>
  <si>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</si>
  <si>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</si>
  <si>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</si>
  <si>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</si>
  <si>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</si>
  <si>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</si>
  <si>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</si>
  <si>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</si>
  <si>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</si>
  <si>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</si>
  <si>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</si>
  <si>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</si>
  <si>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</si>
  <si>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</si>
  <si>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</si>
  <si>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</si>
  <si>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</si>
  <si>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</si>
  <si>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</si>
  <si>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</si>
  <si>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</si>
  <si>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</si>
  <si>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</si>
  <si>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</si>
  <si>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</si>
  <si>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</si>
  <si>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</si>
  <si>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</si>
  <si>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</si>
  <si>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</si>
  <si>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</si>
  <si>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</si>
  <si>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</si>
  <si>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</si>
  <si>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</si>
  <si>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</si>
  <si>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</si>
  <si>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</si>
  <si>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</si>
  <si>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</si>
  <si>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</si>
  <si>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</si>
  <si>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</si>
  <si>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</si>
  <si>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</si>
  <si>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</si>
  <si>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</si>
  <si>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</si>
  <si>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</si>
  <si>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</si>
  <si>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</si>
  <si>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</si>
  <si>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</si>
  <si>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</si>
  <si>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</si>
  <si>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</si>
  <si>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</si>
  <si>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</si>
  <si>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</si>
  <si>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</si>
  <si>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</si>
  <si>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</si>
  <si>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</si>
  <si>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</si>
  <si>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</si>
  <si>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</si>
  <si>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</si>
  <si>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</si>
  <si>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</si>
  <si>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</si>
  <si>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</si>
  <si>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</si>
  <si>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</si>
  <si>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</si>
  <si>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</si>
  <si>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</si>
  <si>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</si>
  <si>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</si>
  <si>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</si>
  <si>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</si>
  <si>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</si>
  <si>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</si>
  <si>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</si>
  <si>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</si>
  <si>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</si>
  <si>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</si>
  <si>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</si>
  <si>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</si>
  <si>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</si>
  <si>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</si>
  <si>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</si>
  <si>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</si>
  <si>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</si>
  <si>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</si>
  <si>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</si>
  <si>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</si>
  <si>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</si>
  <si>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</si>
  <si>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</si>
  <si>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</si>
  <si>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</si>
  <si>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</si>
  <si>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</si>
  <si>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</si>
  <si>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</si>
  <si>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</si>
  <si>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</si>
  <si>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</si>
  <si>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</si>
  <si>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</si>
  <si>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</si>
  <si>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</si>
  <si>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</si>
  <si>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</si>
  <si>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</si>
  <si>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</si>
  <si>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</si>
  <si>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</si>
  <si>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</si>
  <si>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</si>
  <si>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</si>
  <si>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</si>
  <si>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</si>
  <si>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</si>
  <si>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</si>
  <si>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</si>
  <si>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</si>
  <si>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</si>
  <si>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</si>
  <si>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</si>
  <si>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</si>
  <si>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</si>
  <si>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</si>
  <si>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</si>
  <si>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</si>
  <si>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</si>
  <si>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</si>
  <si>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</si>
  <si>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</si>
  <si>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</si>
  <si>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</si>
  <si>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</si>
  <si>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</si>
  <si>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</si>
  <si>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</si>
  <si>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</si>
  <si>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</si>
  <si>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</si>
  <si>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</si>
  <si>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</si>
  <si>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</si>
  <si>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</si>
  <si>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</si>
  <si>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</si>
  <si>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</si>
  <si>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</si>
  <si>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</si>
  <si>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</si>
  <si>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</si>
  <si>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</si>
  <si>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</si>
  <si>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</si>
  <si>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</si>
  <si>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</si>
  <si>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</si>
  <si>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</si>
  <si>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</si>
  <si>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</si>
  <si>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</si>
  <si>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</si>
  <si>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</si>
  <si>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</si>
  <si>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</si>
  <si>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</si>
  <si>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</si>
  <si>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</si>
  <si>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</si>
  <si>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</si>
  <si>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</si>
  <si>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</si>
  <si>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</si>
  <si>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</si>
  <si>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</si>
  <si>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</si>
  <si>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</si>
  <si>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</si>
  <si>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</si>
  <si>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</si>
  <si>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</si>
  <si>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</si>
  <si>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</si>
  <si>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</si>
  <si>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</si>
  <si>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</si>
  <si>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</si>
  <si>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</si>
  <si>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</si>
  <si>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</si>
  <si>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</si>
  <si>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</si>
  <si>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</si>
  <si>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</si>
  <si>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</si>
  <si>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</si>
  <si>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</si>
  <si>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</si>
  <si>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</si>
  <si>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</si>
  <si>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</si>
  <si>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</si>
  <si>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</si>
  <si>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</si>
  <si>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</si>
  <si>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</si>
  <si>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</si>
  <si>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</si>
  <si>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</si>
  <si>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</si>
  <si>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</si>
  <si>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</si>
  <si>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</si>
  <si>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</si>
  <si>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</si>
  <si>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</si>
  <si>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</si>
  <si>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</si>
  <si>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</si>
  <si>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</si>
  <si>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</si>
  <si>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</si>
  <si>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</si>
  <si>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</si>
  <si>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</si>
  <si>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</si>
  <si>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</si>
  <si>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</si>
  <si>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</si>
  <si>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</si>
  <si>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</si>
  <si>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</si>
  <si>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</si>
  <si>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</si>
  <si>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</si>
  <si>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</si>
  <si>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</si>
  <si>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</si>
  <si>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</si>
  <si>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</si>
  <si>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</si>
  <si>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</si>
  <si>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</si>
  <si>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</si>
  <si>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</si>
  <si>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</si>
  <si>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</si>
  <si>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</si>
  <si>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</si>
  <si>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</si>
  <si>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</si>
  <si>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</si>
  <si>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</si>
  <si>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</si>
  <si>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</si>
  <si>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</si>
  <si>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</si>
  <si>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</si>
  <si>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</si>
  <si>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</si>
  <si>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</si>
  <si>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</si>
  <si>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</si>
  <si>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</si>
  <si>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</si>
  <si>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</si>
  <si>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</si>
  <si>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</si>
  <si>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</si>
  <si>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</si>
  <si>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</si>
  <si>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</si>
  <si>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</si>
  <si>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</si>
  <si>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</si>
  <si>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</si>
  <si>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</si>
  <si>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</si>
  <si>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</si>
  <si>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</si>
  <si>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</si>
  <si>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</si>
  <si>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</si>
  <si>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</si>
  <si>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</si>
  <si>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</si>
  <si>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</si>
  <si>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</si>
  <si>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</si>
  <si>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</si>
  <si>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</si>
  <si>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</si>
  <si>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</si>
  <si>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</si>
  <si>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</si>
  <si>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</si>
  <si>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</si>
  <si>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</si>
  <si>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</si>
  <si>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</si>
  <si>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</si>
  <si>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</si>
  <si>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</si>
  <si>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</si>
  <si>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</si>
  <si>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</si>
  <si>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</si>
  <si>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</si>
  <si>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</si>
  <si>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</si>
  <si>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</si>
  <si>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</si>
  <si>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</si>
  <si>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</si>
  <si>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</si>
  <si>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</si>
  <si>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</si>
  <si>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</si>
  <si>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</si>
  <si>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</si>
  <si>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</si>
  <si>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</si>
  <si>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</si>
  <si>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</si>
  <si>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</si>
  <si>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</si>
  <si>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</si>
  <si>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</si>
  <si>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</si>
  <si>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</si>
  <si>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</si>
  <si>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</si>
  <si>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</si>
  <si>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</si>
  <si>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</si>
  <si>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</si>
  <si>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</si>
  <si>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</si>
  <si>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</si>
  <si>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</si>
  <si>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</si>
  <si>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</si>
  <si>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</si>
  <si>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</si>
  <si>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</si>
  <si>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</si>
  <si>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</si>
  <si>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</si>
  <si>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</si>
  <si>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</si>
  <si>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</si>
  <si>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</si>
  <si>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</si>
  <si>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</si>
  <si>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</si>
  <si>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</si>
  <si>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</si>
  <si>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</si>
  <si>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</si>
  <si>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</si>
  <si>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</si>
  <si>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</si>
  <si>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</si>
  <si>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</si>
  <si>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</si>
  <si>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</si>
  <si>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</si>
  <si>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</si>
  <si>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</si>
  <si>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</si>
  <si>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</si>
  <si>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</si>
  <si>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</si>
  <si>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</si>
  <si>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</si>
  <si>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</si>
  <si>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</si>
  <si>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</si>
  <si>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</si>
  <si>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</si>
  <si>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</si>
  <si>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</si>
  <si>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</si>
  <si>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</si>
  <si>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</si>
  <si>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</si>
  <si>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</si>
  <si>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</si>
  <si>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</si>
  <si>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</si>
  <si>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</si>
  <si>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</si>
  <si>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</si>
  <si>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</si>
  <si>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</si>
  <si>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</si>
  <si>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</si>
  <si>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</si>
  <si>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</si>
  <si>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</si>
  <si>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</si>
  <si>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</si>
  <si>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</si>
  <si>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</si>
  <si>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</si>
  <si>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</si>
  <si>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</si>
  <si>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</si>
  <si>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</si>
  <si>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</si>
  <si>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</si>
  <si>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</si>
  <si>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</si>
  <si>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</si>
  <si>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</si>
  <si>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</si>
  <si>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</si>
  <si>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</si>
  <si>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</si>
  <si>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</si>
  <si>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</si>
  <si>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</si>
  <si>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</si>
  <si>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</si>
  <si>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</si>
  <si>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</si>
  <si>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</si>
  <si>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</si>
  <si>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</si>
  <si>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</si>
  <si>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</si>
  <si>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</si>
  <si>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</si>
  <si>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</si>
  <si>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</si>
  <si>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</si>
  <si>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</si>
  <si>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</si>
  <si>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</si>
  <si>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</si>
  <si>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</si>
  <si>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</si>
  <si>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</si>
  <si>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</si>
  <si>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</si>
  <si>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</si>
  <si>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</si>
  <si>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</si>
  <si>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</si>
  <si>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</si>
  <si>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</si>
  <si>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</si>
  <si>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</si>
  <si>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</si>
  <si>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</si>
  <si>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</si>
  <si>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</si>
  <si>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</si>
  <si>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</si>
  <si>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</si>
  <si>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</si>
  <si>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</si>
  <si>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</si>
  <si>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</si>
  <si>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</si>
  <si>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</si>
  <si>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</si>
  <si>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</si>
  <si>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</si>
  <si>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</si>
  <si>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</si>
  <si>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</si>
  <si>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</si>
  <si>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</si>
  <si>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</si>
  <si>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</si>
  <si>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</si>
  <si>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</si>
  <si>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</si>
  <si>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</si>
  <si>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</si>
  <si>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</si>
  <si>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</si>
  <si>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</si>
  <si>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</si>
  <si>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</si>
  <si>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</si>
  <si>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</si>
  <si>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</si>
  <si>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</si>
  <si>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</si>
  <si>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</si>
  <si>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</si>
  <si>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</si>
  <si>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</si>
  <si>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</si>
  <si>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</si>
  <si>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</si>
  <si>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</si>
  <si>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</si>
  <si>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</si>
  <si>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</si>
  <si>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</si>
  <si>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</si>
  <si>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</si>
  <si>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</si>
  <si>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</si>
  <si>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</si>
  <si>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</si>
  <si>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</si>
  <si>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</si>
  <si>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</si>
  <si>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</si>
  <si>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</si>
  <si>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</si>
  <si>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</si>
  <si>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</si>
  <si>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</si>
  <si>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</si>
  <si>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</si>
  <si>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</si>
  <si>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</si>
  <si>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</si>
  <si>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</si>
  <si>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</si>
  <si>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</si>
  <si>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</si>
  <si>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</si>
  <si>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</si>
  <si>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</si>
  <si>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</si>
  <si>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</si>
  <si>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</si>
  <si>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</si>
  <si>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</si>
  <si>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</si>
  <si>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</si>
  <si>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</si>
  <si>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</si>
  <si>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</si>
  <si>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</si>
  <si>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</si>
  <si>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</si>
  <si>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</si>
  <si>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</si>
  <si>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</si>
  <si>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</si>
  <si>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</si>
  <si>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</si>
  <si>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</si>
  <si>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</si>
  <si>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</si>
  <si>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</si>
  <si>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</si>
  <si>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</si>
  <si>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</si>
  <si>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</si>
  <si>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</si>
  <si>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</si>
  <si>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</si>
  <si>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</si>
  <si>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</si>
  <si>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</si>
  <si>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</si>
  <si>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</si>
  <si>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</si>
  <si>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</si>
  <si>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</si>
  <si>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</si>
  <si>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</si>
  <si>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</si>
  <si>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</si>
  <si>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</si>
  <si>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</si>
  <si>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</si>
  <si>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</si>
  <si>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</si>
  <si>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</si>
  <si>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</si>
  <si>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</si>
  <si>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</si>
  <si>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</si>
  <si>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</si>
  <si>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</si>
  <si>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</si>
  <si>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</si>
  <si>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</si>
  <si>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</si>
  <si>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</si>
  <si>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</si>
  <si>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</si>
  <si>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</si>
  <si>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</si>
  <si>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</si>
  <si>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</si>
  <si>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</si>
  <si>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</si>
  <si>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</si>
  <si>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</si>
  <si>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</si>
  <si>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</si>
  <si>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</si>
  <si>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</si>
  <si>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</si>
  <si>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</si>
  <si>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</si>
  <si>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</si>
  <si>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</si>
  <si>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</si>
  <si>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</si>
  <si>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</si>
  <si>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</si>
  <si>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</si>
  <si>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</si>
  <si>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</si>
  <si>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</si>
  <si>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</si>
  <si>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</si>
  <si>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</si>
  <si>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</si>
  <si>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</si>
  <si>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</si>
  <si>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</si>
  <si>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</si>
  <si>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</si>
  <si>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</si>
  <si>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</si>
  <si>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</si>
  <si>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</si>
  <si>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</si>
  <si>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</si>
  <si>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</si>
  <si>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</si>
  <si>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</si>
  <si>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</si>
  <si>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</si>
  <si>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</si>
  <si>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</si>
  <si>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</si>
  <si>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</si>
  <si>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</si>
  <si>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</si>
  <si>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</si>
  <si>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</si>
  <si>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</si>
  <si>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</si>
  <si>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</si>
  <si>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</si>
  <si>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</si>
  <si>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</si>
  <si>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</si>
  <si>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</si>
  <si>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</si>
  <si>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</si>
  <si>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</si>
  <si>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</si>
  <si>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</si>
  <si>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</si>
  <si>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</si>
  <si>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</si>
  <si>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</si>
  <si>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</si>
  <si>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</si>
  <si>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</si>
  <si>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</si>
  <si>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</si>
  <si>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</si>
  <si>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</si>
  <si>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</si>
  <si>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</si>
  <si>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</si>
  <si>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</si>
  <si>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</si>
  <si>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</si>
  <si>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</si>
  <si>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</si>
  <si>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</si>
  <si>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</si>
  <si>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</si>
  <si>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</si>
  <si>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</si>
  <si>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</si>
  <si>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</si>
  <si>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</si>
  <si>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</si>
  <si>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</si>
  <si>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</si>
  <si>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</si>
  <si>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</si>
  <si>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</si>
  <si>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</si>
  <si>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</si>
  <si>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</si>
  <si>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</si>
  <si>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</si>
  <si>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</si>
  <si>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</si>
  <si>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</si>
  <si>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</si>
  <si>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</si>
  <si>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</si>
  <si>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</si>
  <si>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</si>
  <si>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</si>
  <si>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</si>
  <si>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</si>
  <si>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</si>
  <si>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</si>
  <si>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</si>
  <si>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</si>
  <si>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</si>
  <si>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</si>
  <si>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</si>
  <si>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</si>
  <si>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</si>
  <si>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</si>
  <si>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</si>
  <si>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</si>
  <si>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</si>
  <si>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</si>
  <si>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</si>
  <si>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</si>
  <si>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</si>
  <si>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</si>
  <si>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</si>
  <si>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</si>
  <si>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</si>
  <si>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</si>
  <si>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</si>
  <si>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</si>
  <si>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</si>
  <si>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</si>
  <si>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</si>
  <si>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</si>
  <si>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</si>
  <si>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</si>
  <si>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</si>
  <si>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</si>
  <si>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</si>
  <si>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</si>
  <si>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</si>
  <si>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</si>
  <si>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</si>
  <si>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</si>
  <si>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</si>
  <si>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</si>
  <si>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</si>
  <si>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</si>
  <si>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</si>
  <si>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</si>
  <si>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</si>
  <si>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</si>
  <si>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</si>
  <si>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</si>
  <si>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</si>
  <si>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</si>
  <si>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</si>
  <si>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</si>
  <si>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</si>
  <si>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</si>
  <si>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</si>
  <si>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</si>
  <si>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</si>
  <si>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</si>
  <si>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</si>
  <si>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</si>
  <si>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</si>
  <si>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</si>
  <si>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</si>
  <si>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</si>
  <si>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</si>
  <si>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</si>
  <si>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</si>
  <si>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</si>
  <si>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</si>
  <si>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</si>
  <si>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</si>
  <si>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</si>
  <si>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</si>
  <si>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</si>
  <si>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</si>
  <si>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</si>
  <si>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</si>
  <si>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</si>
  <si>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</si>
  <si>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</si>
  <si>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</si>
  <si>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</si>
  <si>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</si>
  <si>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</si>
  <si>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</si>
  <si>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</si>
  <si>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</si>
  <si>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</si>
  <si>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</si>
  <si>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</si>
  <si>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</si>
  <si>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</si>
  <si>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</si>
  <si>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</si>
  <si>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</si>
  <si>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</si>
  <si>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</si>
  <si>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</si>
  <si>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</si>
  <si>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</si>
  <si>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</si>
  <si>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</si>
  <si>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</si>
  <si>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</si>
  <si>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</si>
  <si>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</si>
  <si>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</si>
  <si>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</si>
  <si>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</si>
  <si>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</si>
  <si>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</si>
  <si>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</si>
  <si>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</si>
  <si>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</si>
  <si>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</si>
  <si>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</si>
  <si>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</si>
  <si>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</si>
  <si>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</si>
  <si>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</si>
  <si>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</si>
  <si>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</si>
  <si>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</si>
  <si>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</si>
  <si>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</si>
  <si>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</si>
  <si>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</si>
  <si>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</si>
  <si>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</si>
  <si>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</si>
  <si>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</si>
  <si>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</si>
  <si>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</si>
  <si>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</si>
  <si>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</si>
  <si>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</si>
  <si>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</si>
  <si>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</si>
  <si>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</si>
  <si>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</si>
  <si>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</si>
  <si>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</si>
  <si>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</si>
  <si>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</si>
  <si>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</si>
  <si>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</si>
  <si>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</si>
  <si>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</si>
  <si>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</si>
  <si>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</si>
  <si>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</si>
  <si>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</si>
  <si>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</si>
  <si>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</si>
  <si>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</si>
  <si>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</si>
  <si>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</si>
  <si>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</si>
  <si>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</si>
  <si>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</si>
  <si>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</si>
  <si>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</si>
  <si>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</si>
  <si>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</si>
  <si>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</si>
  <si>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</si>
  <si>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</si>
  <si>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</si>
  <si>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</si>
  <si>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</si>
  <si>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</si>
  <si>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</si>
  <si>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</si>
  <si>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</si>
  <si>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</si>
  <si>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</si>
  <si>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</si>
  <si>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</si>
  <si>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</si>
  <si>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</si>
  <si>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</si>
  <si>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</si>
  <si>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</si>
  <si>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</si>
  <si>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</si>
  <si>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</si>
  <si>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</si>
  <si>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</si>
  <si>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</si>
  <si>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</si>
  <si>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</si>
  <si>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</si>
  <si>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</si>
  <si>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</si>
  <si>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</si>
  <si>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</si>
  <si>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</si>
  <si>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</si>
  <si>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</si>
  <si>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</si>
  <si>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</si>
  <si>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</si>
  <si>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</si>
  <si>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</si>
  <si>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</si>
  <si>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</si>
  <si>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</si>
  <si>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</si>
  <si>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</si>
  <si>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</si>
  <si>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</si>
  <si>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</si>
  <si>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</si>
  <si>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</si>
  <si>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</si>
  <si>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</si>
  <si>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</si>
  <si>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</si>
  <si>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</si>
  <si>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</si>
  <si>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</si>
  <si>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</si>
  <si>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</si>
  <si>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</si>
  <si>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</si>
  <si>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</si>
  <si>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</si>
  <si>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</si>
  <si>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</si>
  <si>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</si>
  <si>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</si>
  <si>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</si>
  <si>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</si>
  <si>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</si>
  <si>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</si>
  <si>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</si>
  <si>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</si>
  <si>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</si>
  <si>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</si>
  <si>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</si>
  <si>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</si>
  <si>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</si>
  <si>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</si>
  <si>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</si>
  <si>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</si>
  <si>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</si>
  <si>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</si>
  <si>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</si>
  <si>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</si>
  <si>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</si>
  <si>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</si>
  <si>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</si>
  <si>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</si>
  <si>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</si>
  <si>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</si>
  <si>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</si>
  <si>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</si>
  <si>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</si>
  <si>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</si>
  <si>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</si>
  <si>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</si>
  <si>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</si>
  <si>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</si>
  <si>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</si>
  <si>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</si>
  <si>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</si>
  <si>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</si>
  <si>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</si>
  <si>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</si>
  <si>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</si>
  <si>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</si>
  <si>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</si>
  <si>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</si>
  <si>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</si>
  <si>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</si>
  <si>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</si>
  <si>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</si>
  <si>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</si>
  <si>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</si>
  <si>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</si>
  <si>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</si>
  <si>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</si>
  <si>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</si>
  <si>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</si>
  <si>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</si>
  <si>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</si>
  <si>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</si>
  <si>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</si>
  <si>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</si>
  <si>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</si>
  <si>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</si>
  <si>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</si>
  <si>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</si>
  <si>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</si>
  <si>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</si>
  <si>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</si>
  <si>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</si>
  <si>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</si>
  <si>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</si>
  <si>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</si>
  <si>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</si>
  <si>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</si>
  <si>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</si>
  <si>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</si>
  <si>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</si>
  <si>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</si>
  <si>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</si>
  <si>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</si>
  <si>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</si>
  <si>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</si>
  <si>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</si>
  <si>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</si>
  <si>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</si>
  <si>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</si>
  <si>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</si>
  <si>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</si>
  <si>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</si>
  <si>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</si>
  <si>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</si>
  <si>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</si>
  <si>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</si>
  <si>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</si>
  <si>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</si>
  <si>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</si>
  <si>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</si>
  <si>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</si>
  <si>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</si>
  <si>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</si>
  <si>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</si>
  <si>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</si>
  <si>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</si>
  <si>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</si>
  <si>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</si>
  <si>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</si>
  <si>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</si>
  <si>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</si>
  <si>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</si>
  <si>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</si>
  <si>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</si>
  <si>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</si>
  <si>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</si>
  <si>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</si>
  <si>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</si>
  <si>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</si>
  <si>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</si>
  <si>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</si>
  <si>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</si>
  <si>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</si>
  <si>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</si>
  <si>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</si>
  <si>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</si>
  <si>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</si>
  <si>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</si>
  <si>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</si>
  <si>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</si>
  <si>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</si>
  <si>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</si>
  <si>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</si>
  <si>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</si>
  <si>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</si>
  <si>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</si>
  <si>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</si>
  <si>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</si>
  <si>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</si>
  <si>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</si>
  <si>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</si>
  <si>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</si>
  <si>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</si>
  <si>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</si>
  <si>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</si>
  <si>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</si>
  <si>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</si>
  <si>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</si>
  <si>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</si>
  <si>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</si>
  <si>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</si>
  <si>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</si>
  <si>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</si>
  <si>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</si>
  <si>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</si>
  <si>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</si>
  <si>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</si>
  <si>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</si>
  <si>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</si>
  <si>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</si>
  <si>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</si>
  <si>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</si>
  <si>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</si>
  <si>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</si>
  <si>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</si>
  <si>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</si>
  <si>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</si>
  <si>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</si>
  <si>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</si>
  <si>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</si>
  <si>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</si>
  <si>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</si>
  <si>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</si>
  <si>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</si>
  <si>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</si>
  <si>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</si>
  <si>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</si>
  <si>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</si>
  <si>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</si>
  <si>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</si>
  <si>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</si>
  <si>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</si>
  <si>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</si>
  <si>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</si>
  <si>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</si>
  <si>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</si>
  <si>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</si>
  <si>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</si>
  <si>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</si>
  <si>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</si>
  <si>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</si>
  <si>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</si>
  <si>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</si>
  <si>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</si>
  <si>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</si>
  <si>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</si>
  <si>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</si>
  <si>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</si>
  <si>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</si>
  <si>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</si>
  <si>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</si>
  <si>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</si>
  <si>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</si>
  <si>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</si>
  <si>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</si>
  <si>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</si>
  <si>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</si>
  <si>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</si>
  <si>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</si>
  <si>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</si>
  <si>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</si>
  <si>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</si>
  <si>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</si>
  <si>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</si>
  <si>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</si>
  <si>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</si>
  <si>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</si>
  <si>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</si>
  <si>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</si>
  <si>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</si>
  <si>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</si>
  <si>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</si>
  <si>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</si>
  <si>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</si>
  <si>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</si>
  <si>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</si>
  <si>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</si>
  <si>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</si>
  <si>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</si>
  <si>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</si>
  <si>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</si>
  <si>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</si>
  <si>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</si>
  <si>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</si>
  <si>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</si>
  <si>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</si>
  <si>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</si>
  <si>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</si>
  <si>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</si>
  <si>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</si>
  <si>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</si>
  <si>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</si>
  <si>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</si>
  <si>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</si>
  <si>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</si>
  <si>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</si>
  <si>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</si>
  <si>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</si>
  <si>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</si>
  <si>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</si>
  <si>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</si>
  <si>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</si>
  <si>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</si>
  <si>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</si>
  <si>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</si>
  <si>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</si>
  <si>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</si>
  <si>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</si>
  <si>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</si>
  <si>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</si>
  <si>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</si>
  <si>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</si>
  <si>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</si>
  <si>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</si>
  <si>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</si>
  <si>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</si>
  <si>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</si>
  <si>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</si>
  <si>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</si>
  <si>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</si>
  <si>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</si>
  <si>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</si>
  <si>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</si>
  <si>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</si>
  <si>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</si>
  <si>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</si>
  <si>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</si>
  <si>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</si>
  <si>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</si>
  <si>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</si>
  <si>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</si>
  <si>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</si>
  <si>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</si>
  <si>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</si>
  <si>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</si>
  <si>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</si>
  <si>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</si>
  <si>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</si>
  <si>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</si>
  <si>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</si>
  <si>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</si>
  <si>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</si>
  <si>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</si>
  <si>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</si>
  <si>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</si>
  <si>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</si>
  <si>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</si>
  <si>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</si>
  <si>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</si>
  <si>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</si>
  <si>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</si>
  <si>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</si>
  <si>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</si>
  <si>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</si>
  <si>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</si>
  <si>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</si>
  <si>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</si>
  <si>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</si>
  <si>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</si>
  <si>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</si>
  <si>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</si>
  <si>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</si>
  <si>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</si>
  <si>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</si>
  <si>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</si>
  <si>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</si>
  <si>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</si>
  <si>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</si>
  <si>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</si>
  <si>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</si>
  <si>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</si>
  <si>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</si>
  <si>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</si>
  <si>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</si>
  <si>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</si>
  <si>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</si>
  <si>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</si>
  <si>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</si>
  <si>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</si>
  <si>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</si>
  <si>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</si>
  <si>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</si>
  <si>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</si>
  <si>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</si>
  <si>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</si>
  <si>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</si>
  <si>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</si>
  <si>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</si>
  <si>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</si>
  <si>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</si>
  <si>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</si>
  <si>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</si>
  <si>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</si>
  <si>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</si>
  <si>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</si>
  <si>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</si>
  <si>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</si>
  <si>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</si>
  <si>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</si>
  <si>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</si>
  <si>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</si>
  <si>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</si>
  <si>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</si>
  <si>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</si>
  <si>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</si>
  <si>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</si>
  <si>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</si>
  <si>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</si>
  <si>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</si>
  <si>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</si>
  <si>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</si>
  <si>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</si>
  <si>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</si>
  <si>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</si>
  <si>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</si>
  <si>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</si>
  <si>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</si>
  <si>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</si>
  <si>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</si>
  <si>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</si>
  <si>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</si>
  <si>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</si>
  <si>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</si>
  <si>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</si>
  <si>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</si>
  <si>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</si>
  <si>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</si>
  <si>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</si>
  <si>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</si>
  <si>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</si>
  <si>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</si>
  <si>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</si>
  <si>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</si>
  <si>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</si>
  <si>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</si>
  <si>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</si>
  <si>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</si>
  <si>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</si>
  <si>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</si>
  <si>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</si>
  <si>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</si>
  <si>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</si>
  <si>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</si>
  <si>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</si>
  <si>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</si>
  <si>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</si>
  <si>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</si>
  <si>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</si>
  <si>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</si>
  <si>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</si>
  <si>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</si>
  <si>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</si>
  <si>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</si>
  <si>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</si>
  <si>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</si>
  <si>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</si>
  <si>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</si>
  <si>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</si>
  <si>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</si>
  <si>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</si>
  <si>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</si>
  <si>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</si>
  <si>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</si>
  <si>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</si>
  <si>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</si>
  <si>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</si>
  <si>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</si>
  <si>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</si>
  <si>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</si>
  <si>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</si>
  <si>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</si>
  <si>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</si>
  <si>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</si>
  <si>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</si>
  <si>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</si>
  <si>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</si>
  <si>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</si>
  <si>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</si>
  <si>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</si>
  <si>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</si>
  <si>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</si>
  <si>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</si>
  <si>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</si>
  <si>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</si>
  <si>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</si>
  <si>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</si>
  <si>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</si>
  <si>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</si>
  <si>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</si>
  <si>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</si>
  <si>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</si>
  <si>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</si>
  <si>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</si>
  <si>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</si>
  <si>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</si>
  <si>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</si>
  <si>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</si>
  <si>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</si>
  <si>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</si>
  <si>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</si>
  <si>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</si>
  <si>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</si>
  <si>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</si>
  <si>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</si>
  <si>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</si>
  <si>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</si>
  <si>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</si>
  <si>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</si>
  <si>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</si>
  <si>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</si>
  <si>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</si>
  <si>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</si>
  <si>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</si>
  <si>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</si>
  <si>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</si>
  <si>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</si>
  <si>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</si>
  <si>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</si>
  <si>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</si>
  <si>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</si>
  <si>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</si>
  <si>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</si>
  <si>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</si>
  <si>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</si>
  <si>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</si>
  <si>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</si>
  <si>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</si>
  <si>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</si>
  <si>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</si>
  <si>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</si>
  <si>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</si>
  <si>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</si>
  <si>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</si>
  <si>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</si>
  <si>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</si>
  <si>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</si>
  <si>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</si>
  <si>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</si>
  <si>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</si>
  <si>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</si>
  <si>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</si>
  <si>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</si>
  <si>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</si>
  <si>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</si>
  <si>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</si>
  <si>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</si>
  <si>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</si>
  <si>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</si>
  <si>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</si>
  <si>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</si>
  <si>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</si>
  <si>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</si>
  <si>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</si>
  <si>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</si>
  <si>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</si>
  <si>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</si>
  <si>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</si>
  <si>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</si>
  <si>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</si>
  <si>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</si>
  <si>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</si>
  <si>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</si>
  <si>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</si>
  <si>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</si>
  <si>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</si>
  <si>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</si>
  <si>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</si>
  <si>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</si>
  <si>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</si>
  <si>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</si>
  <si>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</si>
  <si>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</si>
  <si>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</si>
  <si>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</si>
  <si>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</si>
  <si>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</si>
  <si>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</si>
  <si>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</si>
  <si>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</si>
  <si>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</si>
  <si>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</si>
  <si>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</si>
  <si>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</si>
  <si>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</si>
  <si>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</si>
  <si>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</si>
  <si>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</si>
  <si>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</si>
  <si>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</si>
  <si>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</si>
  <si>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</si>
  <si>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</si>
  <si>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</si>
  <si>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</si>
  <si>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</si>
  <si>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</si>
  <si>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</si>
  <si>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</si>
  <si>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</si>
  <si>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</si>
  <si>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</si>
  <si>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</si>
  <si>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</si>
  <si>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</si>
  <si>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</si>
  <si>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</si>
  <si>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</si>
  <si>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</si>
  <si>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</si>
  <si>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</si>
  <si>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</si>
  <si>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</si>
  <si>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</si>
  <si>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</si>
  <si>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</si>
  <si>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</si>
  <si>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</si>
  <si>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</si>
  <si>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</si>
  <si>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</si>
  <si>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</si>
  <si>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</si>
  <si>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</si>
  <si>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</si>
  <si>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</si>
  <si>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</si>
  <si>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</si>
  <si>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</si>
  <si>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</si>
  <si>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</si>
  <si>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</si>
  <si>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</si>
  <si>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</si>
  <si>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</si>
  <si>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</si>
  <si>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</si>
  <si>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</si>
  <si>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</si>
  <si>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</si>
  <si>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</si>
  <si>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</si>
  <si>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</si>
  <si>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</si>
  <si>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</si>
  <si>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</si>
  <si>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</si>
  <si>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</si>
  <si>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</si>
  <si>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</si>
  <si>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</si>
  <si>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</si>
  <si>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</si>
  <si>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</si>
  <si>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</si>
  <si>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</si>
  <si>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</si>
  <si>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</si>
  <si>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</si>
  <si>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</si>
  <si>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</si>
  <si>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</si>
  <si>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</si>
  <si>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</si>
  <si>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</si>
  <si>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</si>
  <si>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</si>
  <si>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</si>
  <si>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</si>
  <si>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</si>
  <si>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</si>
  <si>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</si>
  <si>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</si>
  <si>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</si>
  <si>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</si>
  <si>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</si>
  <si>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</si>
  <si>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</si>
  <si>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</si>
  <si>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</si>
  <si>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</si>
  <si>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</si>
  <si>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</si>
  <si>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</si>
  <si>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</si>
  <si>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</si>
  <si>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</si>
  <si>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</si>
  <si>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</si>
  <si>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</si>
  <si>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</si>
  <si>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</si>
  <si>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</si>
  <si>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</si>
  <si>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</si>
  <si>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</si>
  <si>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</si>
  <si>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</si>
  <si>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</si>
  <si>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</si>
  <si>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</si>
  <si>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</si>
  <si>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</si>
  <si>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</si>
  <si>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</si>
  <si>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</si>
  <si>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</si>
  <si>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</si>
  <si>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</si>
  <si>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</si>
  <si>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</si>
  <si>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</si>
  <si>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</si>
  <si>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</si>
  <si>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</si>
  <si>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</si>
  <si>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</si>
  <si>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</si>
  <si>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</si>
  <si>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</si>
  <si>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</si>
  <si>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</si>
  <si>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</si>
  <si>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</si>
  <si>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</si>
  <si>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</si>
  <si>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</si>
  <si>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</si>
  <si>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</si>
  <si>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</si>
  <si>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</si>
  <si>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</si>
  <si>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</si>
  <si>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</si>
  <si>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</si>
  <si>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</si>
  <si>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</si>
  <si>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</si>
  <si>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</si>
  <si>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</si>
  <si>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</si>
  <si>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</si>
  <si>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</si>
  <si>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</si>
  <si>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</si>
  <si>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</si>
  <si>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</si>
  <si>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</si>
  <si>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</si>
  <si>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</si>
  <si>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</si>
  <si>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</si>
  <si>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</si>
  <si>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</si>
  <si>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</si>
  <si>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</si>
  <si>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</si>
  <si>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</si>
  <si>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</si>
  <si>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</si>
  <si>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</si>
  <si>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</si>
  <si>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</si>
  <si>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</si>
  <si>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</si>
  <si>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</si>
  <si>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</si>
  <si>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</si>
  <si>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</si>
  <si>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</si>
  <si>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</si>
  <si>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</si>
  <si>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</si>
  <si>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</si>
  <si>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</si>
  <si>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</si>
  <si>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</si>
  <si>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</si>
  <si>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</si>
  <si>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</si>
  <si>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</si>
  <si>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</si>
  <si>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</si>
  <si>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</si>
  <si>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</si>
  <si>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</si>
  <si>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</si>
  <si>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</si>
  <si>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</si>
  <si>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</si>
  <si>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</si>
  <si>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</si>
  <si>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</si>
  <si>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</si>
  <si>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</si>
  <si>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</si>
  <si>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</si>
  <si>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</si>
  <si>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</si>
  <si>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</si>
  <si>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</si>
  <si>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</si>
  <si>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</si>
  <si>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</si>
  <si>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</si>
  <si>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</si>
  <si>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</si>
  <si>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</si>
  <si>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</si>
  <si>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</si>
  <si>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</si>
  <si>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</si>
  <si>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</si>
  <si>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</si>
  <si>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</si>
  <si>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</si>
  <si>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</si>
  <si>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</si>
  <si>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</si>
  <si>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</si>
  <si>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</si>
  <si>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</si>
  <si>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</si>
  <si>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</si>
  <si>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</si>
  <si>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</si>
  <si>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</si>
  <si>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</si>
  <si>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</si>
  <si>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</si>
  <si>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</si>
  <si>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</si>
  <si>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</si>
  <si>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</si>
  <si>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</si>
  <si>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</si>
  <si>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</si>
  <si>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</si>
  <si>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</si>
  <si>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</si>
  <si>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</si>
  <si>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</si>
  <si>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</si>
  <si>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</si>
  <si>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</si>
  <si>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</si>
  <si>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</si>
  <si>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</si>
  <si>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</si>
  <si>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</si>
  <si>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</si>
  <si>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</si>
  <si>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</si>
  <si>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</si>
  <si>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</si>
  <si>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</si>
  <si>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</si>
  <si>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</si>
  <si>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</si>
  <si>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</si>
  <si>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</si>
  <si>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</si>
  <si>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</si>
  <si>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</si>
  <si>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</si>
  <si>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</si>
  <si>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</si>
  <si>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</si>
  <si>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</si>
  <si>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</si>
  <si>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</si>
  <si>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</si>
  <si>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</si>
  <si>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</si>
  <si>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</si>
  <si>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</si>
  <si>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</si>
  <si>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</si>
  <si>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</si>
  <si>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</si>
  <si>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</si>
  <si>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</si>
  <si>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</si>
  <si>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</si>
  <si>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</si>
  <si>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</si>
  <si>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</si>
  <si>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</si>
  <si>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</si>
  <si>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</si>
  <si>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</si>
  <si>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</si>
  <si>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</si>
  <si>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</si>
  <si>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</si>
  <si>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</si>
  <si>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</si>
  <si>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</si>
  <si>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</si>
  <si>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</si>
  <si>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</si>
  <si>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</si>
  <si>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</si>
  <si>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</si>
  <si>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</si>
  <si>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</si>
  <si>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</si>
  <si>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</si>
  <si>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</si>
  <si>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</si>
  <si>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</si>
  <si>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</si>
  <si>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</si>
  <si>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</si>
  <si>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</si>
  <si>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</si>
  <si>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</si>
  <si>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</si>
  <si>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</si>
  <si>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</si>
  <si>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</si>
  <si>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</si>
  <si>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</si>
  <si>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</si>
  <si>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</si>
  <si>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</si>
  <si>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</si>
  <si>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</si>
  <si>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</si>
  <si>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</si>
  <si>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</si>
  <si>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</si>
  <si>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</si>
  <si>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</si>
  <si>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</si>
  <si>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</si>
  <si>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</si>
  <si>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</si>
  <si>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</si>
  <si>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</si>
  <si>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</si>
  <si>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</si>
  <si>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</si>
  <si>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</si>
  <si>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</si>
  <si>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</si>
  <si>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</si>
  <si>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</si>
  <si>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</si>
  <si>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</si>
  <si>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</si>
  <si>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</si>
  <si>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</si>
  <si>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</si>
  <si>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</si>
  <si>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</si>
  <si>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</si>
  <si>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</si>
  <si>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</si>
  <si>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</si>
  <si>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</si>
  <si>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</si>
  <si>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</si>
  <si>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</si>
  <si>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</si>
  <si>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</si>
  <si>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</si>
  <si>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</si>
  <si>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</si>
  <si>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</si>
  <si>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</si>
  <si>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</si>
  <si>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</si>
  <si>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</si>
  <si>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</si>
  <si>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</si>
  <si>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</si>
  <si>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</si>
  <si>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</si>
  <si>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</si>
  <si>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</si>
  <si>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</si>
  <si>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</si>
  <si>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</si>
  <si>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</si>
  <si>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</si>
  <si>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</si>
  <si>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</si>
  <si>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</si>
  <si>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</si>
  <si>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</si>
  <si>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</si>
  <si>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</si>
  <si>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</si>
  <si>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</si>
  <si>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</si>
  <si>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</si>
  <si>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</si>
  <si>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</si>
  <si>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</si>
  <si>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</si>
  <si>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</si>
  <si>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</si>
  <si>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</si>
  <si>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</si>
  <si>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</si>
  <si>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</si>
  <si>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</si>
  <si>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</si>
  <si>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</si>
  <si>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</si>
  <si>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</si>
  <si>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</si>
  <si>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</si>
  <si>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</si>
  <si>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</si>
  <si>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</si>
  <si>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</si>
  <si>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</si>
  <si>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</si>
  <si>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</si>
  <si>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</si>
  <si>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</si>
  <si>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</si>
  <si>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</si>
  <si>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</si>
  <si>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</si>
  <si>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</si>
  <si>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</si>
  <si>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</si>
  <si>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</si>
  <si>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</si>
  <si>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</si>
  <si>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</si>
  <si>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</si>
  <si>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</si>
  <si>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</si>
  <si>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</si>
  <si>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</si>
  <si>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</si>
  <si>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</si>
  <si>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</si>
  <si>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</si>
  <si>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</si>
  <si>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</si>
  <si>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</si>
  <si>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</si>
  <si>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</si>
  <si>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</si>
  <si>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</si>
  <si>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</si>
  <si>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</si>
  <si>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</si>
  <si>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</si>
  <si>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</si>
  <si>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</si>
  <si>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</si>
  <si>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</si>
  <si>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</si>
  <si>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</si>
  <si>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</si>
  <si>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</si>
  <si>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</si>
  <si>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</si>
  <si>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</si>
  <si>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</si>
  <si>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</si>
  <si>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</si>
  <si>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</si>
  <si>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</si>
  <si>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</si>
  <si>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</si>
  <si>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</si>
  <si>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</si>
  <si>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</si>
  <si>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</si>
  <si>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</si>
  <si>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</si>
  <si>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</si>
  <si>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</si>
  <si>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</si>
  <si>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</si>
  <si>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</si>
  <si>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</si>
  <si>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</si>
  <si>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</si>
  <si>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</si>
  <si>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</si>
  <si>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</si>
  <si>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</si>
  <si>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</si>
  <si>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</si>
  <si>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</si>
  <si>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</si>
  <si>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</si>
  <si>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</si>
  <si>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</si>
  <si>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</si>
  <si>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</si>
  <si>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</si>
  <si>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</si>
  <si>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</si>
  <si>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</si>
  <si>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</si>
  <si>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</si>
  <si>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</si>
  <si>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</si>
  <si>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</si>
  <si>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</si>
  <si>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</si>
  <si>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</si>
  <si>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</si>
  <si>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</si>
  <si>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</si>
  <si>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</si>
  <si>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</si>
  <si>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</si>
  <si>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</si>
  <si>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</si>
  <si>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</si>
  <si>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</si>
  <si>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</si>
  <si>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</si>
  <si>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</si>
  <si>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</si>
  <si>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</si>
  <si>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</si>
  <si>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</si>
  <si>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</si>
  <si>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</si>
  <si>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</si>
  <si>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</si>
  <si>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</si>
  <si>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</si>
  <si>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</si>
  <si>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</si>
  <si>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</si>
  <si>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</si>
  <si>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</si>
  <si>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</si>
  <si>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</si>
  <si>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</si>
  <si>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</si>
  <si>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</si>
  <si>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</si>
  <si>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</si>
  <si>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</si>
  <si>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</si>
  <si>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</si>
  <si>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</si>
  <si>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</si>
  <si>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</si>
  <si>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</si>
  <si>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</si>
  <si>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</si>
  <si>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</si>
  <si>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</si>
  <si>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</si>
  <si>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</si>
  <si>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</si>
  <si>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</si>
  <si>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</si>
  <si>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</si>
  <si>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</si>
  <si>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</si>
  <si>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</si>
  <si>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</si>
  <si>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</si>
  <si>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</si>
  <si>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</si>
  <si>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</si>
  <si>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</si>
  <si>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</si>
  <si>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</si>
  <si>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</si>
  <si>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</si>
  <si>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</si>
  <si>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</si>
  <si>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</si>
  <si>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</si>
  <si>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</si>
  <si>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</si>
  <si>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</si>
  <si>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</si>
  <si>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</si>
  <si>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</si>
  <si>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</si>
  <si>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</si>
  <si>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</si>
  <si>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</si>
  <si>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</si>
  <si>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</si>
  <si>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</si>
  <si>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</si>
  <si>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</si>
  <si>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</si>
  <si>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</si>
  <si>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</si>
  <si>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</si>
  <si>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</si>
  <si>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</si>
  <si>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</si>
  <si>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</si>
  <si>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</si>
  <si>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</si>
  <si>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</si>
  <si>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</si>
  <si>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</si>
  <si>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</si>
  <si>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</si>
  <si>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</si>
  <si>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</si>
  <si>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</si>
  <si>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</si>
  <si>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</si>
  <si>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</si>
  <si>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</si>
  <si>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</si>
  <si>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</si>
  <si>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</si>
  <si>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</si>
  <si>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</si>
  <si>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</si>
  <si>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</si>
  <si>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</si>
  <si>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</si>
  <si>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</si>
  <si>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</si>
  <si>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</si>
  <si>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</si>
  <si>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</si>
  <si>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</si>
  <si>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</si>
  <si>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</si>
  <si>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</si>
  <si>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</si>
  <si>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</si>
  <si>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</si>
  <si>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</si>
  <si>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</si>
  <si>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</si>
  <si>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</si>
  <si>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</si>
  <si>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</si>
  <si>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</si>
  <si>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</si>
  <si>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</si>
  <si>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</si>
  <si>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</si>
  <si>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</si>
  <si>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</si>
  <si>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</si>
  <si>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</si>
  <si>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</si>
  <si>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</si>
  <si>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</si>
  <si>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</si>
  <si>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</si>
  <si>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</si>
  <si>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</si>
  <si>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</si>
  <si>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</si>
  <si>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</si>
  <si>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</si>
  <si>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</si>
  <si>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</si>
  <si>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</si>
  <si>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</si>
  <si>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</si>
  <si>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</si>
  <si>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</si>
  <si>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</si>
  <si>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</si>
  <si>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</si>
  <si>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</si>
  <si>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</si>
  <si>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</si>
  <si>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</si>
  <si>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</si>
  <si>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</si>
  <si>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</si>
  <si>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</si>
  <si>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</si>
  <si>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</si>
  <si>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</si>
  <si>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</si>
  <si>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</si>
  <si>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</si>
  <si>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</si>
  <si>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</si>
  <si>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</si>
  <si>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</si>
  <si>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</si>
  <si>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</si>
  <si>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</si>
  <si>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</si>
  <si>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</si>
  <si>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</si>
  <si>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</si>
  <si>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</si>
  <si>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</si>
  <si>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</si>
  <si>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</si>
  <si>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</si>
  <si>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</si>
  <si>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</si>
  <si>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</si>
  <si>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</si>
  <si>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</si>
  <si>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</si>
  <si>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</si>
  <si>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</si>
  <si>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</si>
  <si>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</si>
  <si>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</si>
  <si>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</si>
  <si>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</si>
  <si>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</si>
  <si>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</si>
  <si>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</si>
  <si>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</si>
  <si>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</si>
  <si>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</si>
  <si>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</si>
  <si>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</si>
  <si>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</si>
  <si>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</si>
  <si>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</si>
  <si>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</si>
  <si>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</si>
  <si>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</si>
  <si>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</si>
  <si>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</si>
  <si>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</si>
  <si>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</si>
  <si>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</si>
  <si>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</si>
  <si>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</si>
  <si>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</si>
  <si>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</si>
  <si>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</si>
  <si>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</si>
  <si>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</si>
  <si>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</si>
  <si>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</si>
  <si>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</si>
  <si>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</si>
  <si>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</si>
  <si>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</si>
  <si>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</si>
  <si>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</si>
  <si>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</si>
  <si>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</si>
  <si>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</si>
  <si>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</si>
  <si>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</si>
  <si>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</si>
  <si>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</si>
  <si>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</si>
  <si>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</si>
  <si>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</si>
  <si>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</si>
  <si>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</si>
  <si>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</si>
  <si>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</si>
  <si>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</si>
  <si>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</si>
  <si>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</si>
  <si>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</si>
  <si>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</si>
  <si>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</si>
  <si>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</si>
  <si>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</si>
  <si>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</si>
  <si>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</si>
  <si>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</si>
  <si>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</si>
  <si>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</si>
  <si>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</si>
  <si>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</si>
  <si>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</si>
  <si>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</si>
  <si>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</si>
  <si>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</si>
  <si>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</si>
  <si>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</si>
  <si>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</si>
  <si>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</si>
  <si>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</si>
  <si>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</si>
  <si>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</si>
  <si>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</si>
  <si>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</si>
  <si>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</si>
  <si>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</si>
  <si>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</si>
  <si>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</si>
  <si>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</si>
  <si>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</si>
  <si>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</si>
  <si>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</si>
  <si>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</si>
  <si>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</si>
  <si>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</si>
  <si>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</si>
  <si>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</si>
  <si>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</si>
  <si>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</si>
  <si>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</si>
  <si>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</si>
  <si>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</si>
  <si>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</si>
  <si>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</si>
  <si>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</si>
  <si>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</si>
  <si>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</si>
  <si>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</si>
  <si>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</si>
  <si>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</si>
  <si>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</si>
  <si>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</si>
  <si>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</si>
  <si>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</si>
  <si>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</si>
  <si>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</si>
  <si>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</si>
  <si>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</si>
  <si>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</si>
  <si>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</si>
  <si>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</si>
  <si>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</si>
  <si>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</si>
  <si>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</si>
  <si>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</si>
  <si>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</si>
  <si>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</si>
  <si>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</si>
  <si>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</si>
  <si>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</si>
  <si>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</si>
  <si>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</si>
  <si>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</si>
  <si>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</si>
  <si>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</si>
  <si>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</si>
  <si>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</si>
  <si>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</si>
  <si>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</si>
  <si>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</si>
  <si>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</si>
  <si>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</si>
  <si>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</si>
  <si>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</si>
  <si>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</si>
  <si>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</si>
  <si>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</si>
  <si>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</si>
  <si>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</si>
  <si>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</si>
  <si>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</si>
  <si>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</si>
  <si>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</si>
  <si>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</si>
  <si>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</si>
  <si>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</si>
  <si>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</si>
  <si>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</si>
  <si>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</si>
  <si>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</si>
  <si>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</si>
  <si>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</si>
  <si>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</si>
  <si>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</si>
  <si>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</si>
  <si>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</si>
  <si>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</si>
  <si>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</si>
  <si>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</si>
  <si>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</si>
  <si>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</si>
  <si>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</si>
  <si>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</si>
  <si>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</si>
  <si>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</si>
  <si>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</si>
  <si>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</si>
  <si>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</si>
  <si>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</si>
  <si>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</si>
  <si>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</si>
  <si>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</si>
  <si>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</si>
  <si>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</si>
  <si>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</si>
  <si>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</si>
  <si>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</si>
  <si>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</si>
  <si>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</si>
  <si>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</si>
  <si>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</si>
  <si>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</si>
  <si>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</si>
  <si>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</si>
  <si>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</si>
  <si>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</si>
  <si>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</si>
  <si>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</si>
  <si>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</si>
  <si>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</si>
  <si>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</si>
  <si>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</si>
  <si>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</si>
  <si>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</si>
  <si>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</si>
  <si>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</si>
  <si>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</si>
  <si>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</si>
  <si>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</si>
  <si>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</si>
  <si>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</si>
  <si>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</si>
  <si>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</si>
  <si>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</si>
  <si>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</si>
  <si>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</si>
  <si>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</si>
  <si>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</si>
  <si>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</si>
  <si>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</si>
  <si>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</si>
  <si>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</si>
  <si>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</si>
  <si>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</si>
  <si>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</si>
  <si>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</si>
  <si>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</si>
  <si>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</si>
  <si>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</si>
  <si>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</si>
  <si>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</si>
  <si>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</si>
  <si>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</si>
  <si>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</si>
  <si>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</si>
  <si>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</si>
  <si>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</si>
  <si>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</si>
  <si>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</si>
  <si>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</si>
  <si>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</si>
  <si>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</si>
  <si>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</si>
  <si>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</si>
  <si>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</si>
  <si>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</si>
  <si>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</si>
  <si>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</si>
  <si>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</si>
  <si>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</si>
  <si>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</si>
  <si>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</si>
  <si>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</si>
  <si>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</si>
  <si>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</si>
  <si>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</si>
  <si>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</si>
  <si>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</si>
  <si>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</si>
  <si>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</si>
  <si>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</si>
  <si>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</si>
  <si>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</si>
  <si>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</si>
  <si>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</si>
  <si>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</si>
  <si>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</si>
  <si>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</si>
  <si>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</si>
  <si>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</si>
  <si>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</si>
  <si>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</si>
  <si>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</si>
  <si>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</si>
  <si>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</si>
  <si>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</si>
  <si>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</si>
  <si>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</si>
  <si>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</si>
  <si>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</si>
  <si>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</si>
  <si>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</si>
  <si>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</si>
  <si>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</si>
  <si>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</si>
  <si>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</si>
  <si>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</si>
  <si>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</si>
  <si>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</si>
  <si>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</si>
  <si>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</si>
  <si>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</si>
  <si>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</si>
  <si>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</si>
  <si>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</si>
  <si>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</si>
  <si>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</si>
  <si>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</si>
  <si>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</si>
  <si>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</si>
  <si>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</si>
  <si>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</si>
  <si>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</si>
  <si>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</si>
  <si>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</si>
  <si>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</si>
  <si>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</si>
  <si>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</si>
  <si>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</si>
  <si>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</si>
  <si>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</si>
  <si>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</si>
  <si>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</si>
  <si>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</si>
  <si>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</si>
  <si>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</si>
  <si>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</si>
  <si>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</si>
  <si>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</si>
  <si>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</si>
  <si>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</si>
  <si>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</si>
  <si>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</si>
  <si>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</si>
  <si>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</si>
  <si>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</si>
  <si>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</si>
  <si>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</si>
  <si>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</si>
  <si>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</si>
  <si>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</si>
  <si>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</si>
  <si>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</si>
  <si>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</si>
  <si>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</si>
  <si>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</si>
  <si>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</si>
  <si>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</si>
  <si>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</si>
  <si>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</si>
  <si>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</si>
  <si>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</si>
  <si>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</si>
  <si>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</si>
  <si>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</si>
  <si>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</si>
  <si>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</si>
  <si>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</si>
  <si>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</si>
  <si>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</si>
  <si>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</si>
  <si>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</si>
  <si>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</si>
  <si>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</si>
  <si>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</si>
  <si>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</si>
  <si>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</si>
  <si>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</si>
  <si>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</si>
  <si>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</si>
  <si>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</si>
  <si>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</si>
  <si>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</si>
  <si>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</si>
  <si>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</si>
  <si>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</si>
  <si>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</si>
  <si>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</si>
  <si>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</si>
  <si>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</si>
  <si>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</si>
  <si>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</si>
  <si>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</si>
  <si>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</si>
  <si>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</si>
  <si>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</si>
  <si>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</si>
  <si>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</si>
  <si>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</si>
  <si>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</si>
  <si>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</si>
  <si>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</si>
  <si>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</si>
  <si>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</si>
  <si>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</si>
  <si>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</si>
  <si>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</si>
  <si>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</si>
  <si>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</si>
  <si>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</si>
  <si>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</si>
  <si>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</si>
  <si>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</si>
  <si>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</si>
  <si>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</si>
  <si>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</si>
  <si>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</si>
  <si>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</si>
  <si>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</si>
  <si>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</si>
  <si>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</si>
  <si>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</si>
  <si>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</si>
  <si>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</si>
  <si>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</si>
  <si>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</si>
  <si>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</si>
  <si>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</si>
  <si>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</si>
  <si>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</si>
  <si>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</si>
  <si>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</si>
  <si>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</si>
  <si>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</si>
  <si>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</si>
  <si>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</si>
  <si>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</si>
  <si>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</si>
  <si>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</si>
  <si>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</si>
  <si>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</si>
  <si>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</si>
  <si>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</si>
  <si>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</si>
  <si>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</si>
  <si>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</si>
  <si>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</si>
  <si>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</si>
  <si>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</si>
  <si>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</si>
  <si>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</si>
  <si>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</si>
  <si>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</si>
  <si>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</si>
  <si>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</si>
  <si>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</si>
  <si>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</si>
  <si>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</si>
  <si>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</si>
  <si>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</si>
  <si>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</si>
  <si>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</si>
  <si>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</si>
  <si>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</si>
  <si>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</si>
  <si>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</si>
  <si>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</si>
  <si>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</si>
  <si>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</si>
  <si>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</si>
  <si>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</si>
  <si>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</si>
  <si>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</si>
  <si>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</si>
  <si>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</si>
  <si>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</si>
  <si>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</si>
  <si>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</si>
  <si>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</si>
  <si>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</si>
  <si>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</si>
  <si>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</si>
  <si>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</si>
  <si>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</si>
  <si>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</si>
  <si>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</si>
  <si>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</si>
  <si>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</si>
  <si>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</si>
  <si>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</si>
  <si>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</si>
  <si>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</si>
  <si>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</si>
  <si>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</si>
  <si>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</si>
  <si>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</si>
  <si>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</si>
  <si>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</si>
  <si>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</si>
  <si>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</si>
  <si>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</si>
  <si>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</si>
  <si>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</si>
  <si>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</si>
  <si>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</si>
  <si>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</si>
  <si>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</si>
  <si>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</si>
  <si>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</si>
  <si>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</si>
  <si>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</si>
  <si>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</si>
  <si>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</si>
  <si>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</si>
  <si>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</si>
  <si>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</si>
  <si>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</si>
  <si>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</si>
  <si>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</si>
  <si>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</si>
  <si>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</si>
  <si>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</si>
  <si>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</si>
  <si>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</si>
  <si>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</si>
  <si>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</si>
  <si>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</si>
  <si>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</si>
  <si>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</si>
  <si>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</si>
  <si>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</si>
  <si>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</si>
  <si>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</si>
  <si>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</si>
  <si>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</si>
  <si>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</si>
  <si>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</si>
  <si>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</si>
  <si>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</si>
  <si>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</si>
  <si>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</si>
  <si>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</si>
  <si>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</si>
  <si>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</si>
  <si>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</si>
  <si>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</si>
  <si>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</si>
  <si>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</si>
  <si>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</si>
  <si>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</si>
  <si>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</si>
  <si>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</si>
  <si>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</si>
  <si>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</si>
  <si>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</si>
  <si>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</si>
  <si>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</si>
  <si>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</si>
  <si>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</si>
  <si>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</si>
  <si>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</si>
  <si>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</si>
  <si>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</si>
  <si>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</si>
  <si>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</si>
  <si>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</si>
  <si>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</si>
  <si>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</si>
  <si>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</si>
  <si>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</si>
  <si>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</si>
  <si>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</si>
  <si>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</si>
  <si>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</si>
  <si>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</si>
  <si>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</si>
  <si>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</si>
  <si>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</si>
  <si>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</si>
  <si>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</si>
  <si>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</si>
  <si>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</si>
  <si>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</si>
  <si>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</si>
  <si>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</si>
  <si>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</si>
  <si>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</si>
  <si>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</si>
  <si>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</si>
  <si>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</si>
  <si>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</si>
  <si>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</si>
  <si>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</si>
  <si>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</si>
  <si>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</si>
  <si>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</si>
  <si>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</si>
  <si>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</si>
  <si>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</si>
  <si>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</si>
  <si>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</si>
  <si>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</si>
  <si>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</si>
  <si>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</si>
  <si>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</si>
  <si>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</si>
  <si>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</si>
  <si>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</si>
  <si>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</si>
  <si>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</si>
  <si>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</si>
  <si>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</si>
  <si>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</si>
  <si>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</si>
  <si>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</si>
  <si>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</si>
  <si>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</si>
  <si>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</si>
  <si>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</si>
  <si>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</si>
  <si>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</si>
  <si>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</si>
  <si>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</si>
  <si>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</si>
  <si>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</si>
  <si>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</si>
  <si>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</si>
  <si>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</si>
  <si>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</si>
  <si>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</si>
  <si>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</si>
  <si>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</si>
  <si>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</si>
  <si>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</si>
  <si>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</si>
  <si>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</si>
  <si>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</si>
  <si>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</si>
  <si>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</si>
  <si>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</si>
  <si>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</si>
  <si>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</si>
  <si>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</si>
  <si>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</si>
  <si>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</si>
  <si>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</si>
  <si>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</si>
  <si>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</si>
  <si>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</si>
  <si>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</si>
  <si>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</si>
  <si>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</si>
  <si>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</si>
  <si>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</si>
  <si>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</si>
  <si>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</si>
  <si>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</si>
  <si>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</si>
  <si>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</si>
  <si>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</si>
  <si>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</si>
  <si>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</si>
  <si>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</si>
  <si>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</si>
  <si>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</si>
  <si>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</si>
  <si>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</si>
  <si>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</si>
  <si>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</si>
  <si>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</si>
  <si>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</si>
  <si>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</si>
  <si>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</si>
  <si>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</si>
  <si>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</si>
  <si>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</si>
  <si>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</si>
  <si>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</si>
  <si>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</si>
  <si>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</si>
  <si>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</si>
  <si>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</si>
  <si>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</si>
  <si>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</si>
  <si>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</si>
  <si>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</si>
  <si>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</si>
  <si>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</si>
  <si>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</si>
  <si>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</si>
  <si>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</si>
  <si>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</si>
  <si>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</si>
  <si>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</si>
  <si>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</si>
  <si>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</si>
  <si>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</si>
  <si>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</si>
  <si>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</si>
  <si>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</si>
  <si>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</si>
  <si>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</si>
  <si>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</si>
  <si>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</si>
  <si>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</si>
  <si>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</si>
  <si>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</si>
  <si>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</si>
  <si>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</si>
  <si>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</si>
  <si>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</si>
  <si>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</si>
  <si>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</si>
  <si>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</si>
  <si>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</si>
  <si>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</si>
  <si>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</si>
  <si>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</si>
  <si>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</si>
  <si>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</si>
  <si>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</si>
  <si>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</si>
  <si>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</si>
  <si>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</si>
  <si>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</si>
  <si>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</si>
  <si>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</si>
  <si>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</si>
  <si>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</si>
  <si>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</si>
  <si>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</si>
  <si>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</si>
  <si>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</si>
  <si>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</si>
  <si>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</si>
  <si>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</si>
  <si>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</si>
  <si>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</si>
  <si>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</si>
  <si>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</si>
  <si>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</si>
  <si>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</si>
  <si>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</si>
  <si>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</si>
  <si>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</si>
  <si>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</si>
  <si>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</si>
  <si>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</si>
  <si>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</si>
  <si>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</si>
  <si>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</si>
  <si>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</si>
  <si>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</si>
  <si>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</si>
  <si>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</si>
  <si>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</si>
  <si>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</si>
  <si>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</si>
  <si>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</si>
  <si>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</si>
  <si>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</si>
  <si>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</si>
  <si>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</si>
  <si>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</si>
  <si>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</si>
  <si>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</si>
  <si>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</si>
  <si>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</si>
  <si>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</si>
  <si>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</si>
  <si>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</si>
  <si>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</si>
  <si>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</si>
  <si>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</si>
  <si>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</si>
  <si>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</si>
  <si>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</si>
  <si>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</si>
  <si>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</si>
  <si>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</si>
  <si>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</si>
  <si>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</si>
  <si>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</si>
  <si>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</si>
  <si>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</si>
  <si>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</si>
  <si>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</si>
  <si>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</si>
  <si>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</si>
  <si>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</si>
  <si>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</si>
  <si>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</si>
  <si>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</si>
  <si>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</si>
  <si>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</si>
  <si>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</si>
  <si>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</si>
  <si>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</si>
  <si>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</si>
  <si>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</si>
  <si>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</si>
  <si>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</si>
  <si>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</si>
  <si>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</si>
  <si>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</si>
  <si>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</si>
  <si>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</si>
  <si>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</si>
  <si>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</si>
  <si>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</si>
  <si>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</si>
  <si>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</si>
  <si>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</si>
  <si>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</si>
  <si>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</si>
  <si>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</si>
  <si>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</si>
  <si>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</si>
  <si>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</si>
  <si>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</si>
  <si>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</si>
  <si>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</si>
  <si>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</si>
  <si>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</si>
  <si>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</si>
  <si>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</si>
  <si>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</si>
  <si>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</si>
  <si>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</si>
  <si>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</si>
  <si>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</si>
  <si>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</si>
  <si>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</si>
  <si>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</si>
  <si>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</si>
  <si>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</si>
  <si>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</si>
  <si>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</si>
  <si>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</si>
  <si>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</si>
  <si>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</si>
  <si>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</si>
  <si>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</si>
  <si>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</si>
  <si>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</si>
  <si>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</si>
  <si>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</si>
  <si>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</si>
  <si>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</si>
  <si>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</si>
  <si>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</si>
  <si>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</si>
  <si>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</si>
  <si>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</si>
  <si>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</si>
  <si>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</si>
  <si>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</si>
  <si>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</si>
  <si>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</si>
  <si>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</si>
  <si>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</si>
  <si>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</si>
  <si>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</si>
  <si>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</si>
  <si>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</si>
  <si>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</si>
  <si>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</si>
  <si>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</si>
  <si>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</si>
  <si>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</si>
  <si>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</si>
  <si>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</si>
  <si>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</si>
  <si>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</si>
  <si>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</si>
  <si>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</si>
  <si>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</si>
  <si>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</si>
  <si>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</si>
  <si>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</si>
  <si>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</si>
  <si>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</si>
  <si>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</si>
  <si>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</si>
  <si>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</si>
  <si>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</si>
  <si>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</si>
  <si>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</si>
  <si>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</si>
  <si>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</si>
  <si>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</si>
  <si>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</si>
  <si>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</si>
  <si>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</si>
  <si>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</si>
  <si>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</si>
  <si>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</si>
  <si>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</si>
  <si>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</si>
  <si>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</si>
  <si>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</si>
  <si>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</si>
  <si>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</si>
  <si>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</si>
  <si>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</si>
  <si>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</si>
  <si>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</si>
  <si>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</si>
  <si>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</si>
  <si>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</si>
  <si>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</si>
  <si>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</si>
  <si>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</si>
  <si>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</si>
  <si>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</si>
  <si>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</si>
  <si>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</si>
  <si>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</si>
  <si>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</si>
  <si>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</si>
  <si>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</si>
  <si>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</si>
  <si>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</si>
  <si>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</si>
  <si>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</si>
  <si>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</si>
  <si>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</si>
  <si>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</si>
  <si>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</si>
  <si>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</si>
  <si>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</si>
  <si>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</si>
  <si>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</si>
  <si>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</si>
  <si>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</si>
  <si>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</si>
  <si>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</si>
  <si>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</si>
  <si>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</si>
  <si>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</si>
  <si>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</si>
  <si>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</si>
  <si>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</si>
  <si>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</si>
  <si>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</si>
  <si>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</si>
  <si>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</si>
  <si>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</si>
  <si>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</si>
  <si>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</si>
  <si>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</si>
  <si>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</si>
  <si>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</si>
  <si>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</si>
  <si>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</si>
  <si>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</si>
  <si>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</si>
  <si>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</si>
  <si>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</si>
  <si>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</si>
  <si>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</si>
  <si>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</si>
  <si>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</si>
  <si>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</si>
  <si>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</si>
  <si>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</si>
  <si>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</si>
  <si>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</si>
  <si>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</si>
  <si>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</si>
  <si>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</si>
  <si>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</si>
  <si>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</si>
  <si>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</si>
  <si>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</si>
  <si>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</si>
  <si>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</si>
  <si>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</si>
  <si>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</si>
  <si>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</si>
  <si>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</si>
  <si>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</si>
  <si>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</si>
  <si>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</si>
  <si>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</si>
  <si>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</si>
  <si>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</si>
  <si>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</si>
  <si>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</si>
  <si>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</si>
  <si>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</si>
  <si>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</si>
  <si>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</si>
  <si>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</si>
  <si>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</si>
  <si>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</si>
  <si>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</si>
  <si>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</si>
  <si>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</si>
  <si>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</si>
  <si>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</si>
  <si>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</si>
  <si>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</si>
  <si>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</si>
  <si>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</si>
  <si>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</si>
  <si>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</si>
  <si>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</si>
  <si>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</si>
  <si>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</si>
  <si>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</si>
  <si>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</si>
  <si>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</si>
  <si>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</si>
  <si>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</si>
  <si>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</si>
  <si>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</si>
  <si>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</si>
  <si>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</si>
  <si>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</si>
  <si>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</si>
  <si>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</si>
  <si>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</si>
  <si>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</si>
  <si>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</si>
  <si>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</si>
  <si>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</si>
  <si>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</si>
  <si>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</si>
  <si>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</si>
  <si>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</si>
  <si>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</si>
  <si>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</si>
  <si>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</si>
  <si>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</si>
  <si>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</si>
  <si>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</si>
  <si>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</si>
  <si>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</si>
  <si>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</si>
  <si>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</si>
  <si>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</si>
  <si>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</si>
  <si>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</si>
  <si>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</si>
  <si>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</si>
  <si>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</si>
  <si>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</si>
  <si>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</si>
  <si>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</si>
  <si>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</si>
  <si>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</si>
  <si>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</si>
  <si>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</si>
  <si>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</si>
  <si>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</si>
  <si>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</si>
  <si>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</si>
  <si>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</si>
  <si>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</si>
  <si>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</si>
  <si>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</si>
  <si>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</si>
  <si>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</si>
  <si>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</si>
  <si>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</si>
  <si>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</si>
  <si>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</si>
  <si>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</si>
  <si>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</si>
  <si>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</si>
  <si>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</si>
  <si>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</si>
  <si>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</si>
  <si>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</si>
  <si>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</si>
  <si>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</si>
  <si>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</si>
  <si>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</si>
  <si>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</si>
  <si>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</si>
  <si>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</si>
  <si>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</si>
  <si>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</si>
  <si>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</si>
  <si>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</si>
  <si>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</si>
  <si>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</si>
  <si>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</si>
  <si>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</si>
  <si>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</si>
  <si>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</si>
  <si>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</si>
  <si>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</si>
  <si>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</si>
  <si>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</si>
  <si>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</si>
  <si>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</si>
  <si>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</si>
  <si>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</si>
  <si>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</si>
  <si>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</si>
  <si>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</si>
  <si>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</si>
  <si>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</si>
  <si>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</si>
  <si>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</si>
  <si>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</si>
  <si>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</si>
  <si>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</si>
  <si>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</si>
  <si>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</si>
  <si>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</si>
  <si>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</si>
  <si>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</si>
  <si>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</si>
  <si>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</si>
  <si>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</si>
  <si>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</si>
  <si>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</si>
  <si>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</si>
  <si>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</si>
  <si>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</si>
  <si>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</si>
  <si>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</si>
  <si>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</si>
  <si>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</si>
  <si>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</si>
  <si>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</si>
  <si>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</si>
  <si>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</si>
  <si>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</si>
  <si>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</si>
  <si>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</si>
  <si>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</si>
  <si>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</si>
  <si>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</si>
  <si>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</si>
  <si>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</si>
  <si>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</si>
  <si>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</si>
  <si>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</si>
  <si>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</si>
  <si>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</si>
  <si>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</si>
  <si>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</si>
  <si>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</si>
  <si>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</si>
  <si>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</si>
  <si>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</si>
  <si>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</si>
  <si>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</si>
  <si>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</si>
  <si>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</si>
  <si>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</si>
  <si>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</si>
  <si>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</si>
  <si>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</si>
  <si>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</si>
  <si>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</si>
  <si>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</si>
  <si>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</si>
  <si>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</si>
  <si>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</si>
  <si>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</si>
  <si>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</si>
  <si>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</si>
  <si>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</si>
  <si>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</si>
  <si>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</si>
  <si>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</si>
  <si>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</si>
  <si>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</si>
  <si>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</si>
  <si>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</si>
  <si>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</si>
  <si>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</si>
  <si>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</si>
  <si>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</si>
  <si>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</si>
  <si>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</si>
  <si>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</si>
  <si>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</si>
  <si>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</si>
  <si>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</si>
  <si>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</si>
  <si>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</si>
  <si>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</si>
  <si>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</si>
  <si>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</si>
  <si>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</si>
  <si>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</si>
  <si>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</si>
  <si>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</si>
  <si>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</si>
  <si>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</si>
  <si>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</si>
  <si>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</si>
  <si>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</si>
  <si>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</si>
  <si>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</si>
  <si>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</si>
  <si>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</si>
  <si>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</si>
  <si>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</si>
  <si>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</si>
  <si>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</si>
  <si>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</si>
  <si>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</si>
  <si>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</si>
  <si>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</si>
  <si>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</si>
  <si>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</si>
  <si>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</si>
  <si>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</si>
  <si>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</si>
  <si>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</si>
  <si>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</si>
  <si>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</si>
  <si>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</si>
  <si>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</si>
  <si>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</si>
  <si>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</si>
  <si>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</si>
  <si>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</si>
  <si>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</si>
  <si>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</si>
  <si>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</si>
  <si>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</si>
  <si>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</si>
  <si>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</si>
  <si>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</si>
  <si>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</si>
  <si>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</si>
  <si>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</si>
  <si>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</si>
  <si>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</si>
  <si>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</si>
  <si>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</si>
  <si>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</si>
  <si>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</si>
  <si>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</si>
  <si>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</si>
  <si>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</si>
  <si>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</si>
  <si>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</si>
  <si>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</si>
  <si>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</si>
  <si>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</si>
  <si>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</si>
  <si>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</si>
  <si>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</si>
  <si>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</si>
  <si>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</si>
  <si>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</si>
  <si>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</si>
  <si>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</si>
  <si>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</si>
  <si>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</si>
  <si>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</si>
  <si>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</si>
  <si>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</si>
  <si>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</si>
  <si>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</si>
  <si>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</si>
  <si>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</si>
  <si>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</si>
  <si>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</si>
  <si>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</si>
  <si>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</si>
  <si>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</si>
  <si>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</si>
  <si>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</si>
  <si>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</si>
  <si>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</si>
  <si>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</si>
  <si>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</si>
  <si>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</si>
  <si>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</si>
  <si>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</si>
  <si>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</si>
  <si>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</si>
  <si>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</si>
  <si>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</si>
  <si>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</si>
  <si>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</si>
  <si>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</si>
  <si>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</si>
  <si>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</si>
  <si>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</si>
  <si>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</si>
  <si>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</si>
  <si>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</si>
  <si>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</si>
  <si>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</si>
  <si>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</si>
  <si>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</si>
  <si>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</si>
  <si>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</si>
  <si>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</si>
  <si>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</si>
  <si>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</si>
  <si>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</si>
  <si>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</si>
  <si>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</si>
  <si>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</si>
  <si>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</si>
  <si>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</si>
  <si>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</si>
  <si>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</si>
  <si>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</si>
  <si>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</si>
  <si>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</si>
  <si>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</si>
  <si>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</si>
  <si>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</si>
  <si>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</si>
  <si>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</si>
  <si>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</si>
  <si>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</si>
  <si>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</si>
  <si>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</si>
  <si>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</si>
  <si>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</si>
  <si>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</si>
  <si>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</si>
  <si>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</si>
  <si>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</si>
  <si>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</si>
  <si>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</si>
  <si>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</si>
  <si>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</si>
  <si>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</si>
  <si>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</si>
  <si>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</si>
  <si>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</si>
  <si>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</si>
  <si>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</si>
  <si>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</si>
  <si>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</si>
  <si>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</si>
  <si>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</si>
  <si>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</si>
  <si>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</si>
  <si>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</si>
  <si>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</si>
  <si>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</si>
  <si>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</si>
  <si>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</si>
  <si>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</si>
  <si>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</si>
  <si>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</si>
  <si>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</si>
  <si>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</si>
  <si>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</si>
  <si>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</si>
  <si>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</si>
  <si>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</si>
  <si>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</si>
  <si>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</si>
  <si>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</si>
  <si>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</si>
  <si>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</si>
  <si>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</si>
  <si>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</si>
  <si>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</si>
  <si>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</si>
  <si>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</si>
  <si>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</si>
  <si>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</si>
  <si>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</si>
  <si>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</si>
  <si>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</si>
  <si>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</si>
  <si>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</si>
  <si>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</si>
  <si>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</si>
  <si>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</si>
  <si>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</si>
  <si>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</si>
  <si>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</si>
  <si>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</si>
  <si>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</si>
  <si>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</si>
  <si>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</si>
  <si>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</si>
  <si>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</si>
  <si>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</si>
  <si>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</si>
  <si>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</si>
  <si>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</si>
  <si>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</si>
  <si>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</si>
  <si>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</si>
  <si>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</si>
  <si>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</si>
  <si>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</si>
  <si>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</si>
  <si>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</si>
  <si>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</si>
  <si>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</si>
  <si>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</si>
  <si>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</si>
  <si>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</si>
  <si>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</si>
  <si>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</si>
  <si>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</si>
  <si>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</si>
  <si>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</si>
  <si>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</si>
  <si>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</si>
  <si>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</si>
  <si>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</si>
  <si>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</si>
  <si>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</si>
  <si>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</si>
  <si>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</si>
  <si>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</si>
  <si>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</si>
  <si>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</si>
  <si>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</si>
  <si>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</si>
  <si>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</si>
  <si>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</si>
  <si>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</si>
  <si>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</si>
  <si>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</si>
  <si>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</si>
  <si>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</si>
  <si>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</si>
  <si>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</si>
  <si>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</si>
  <si>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</si>
  <si>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</si>
  <si>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</si>
  <si>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</si>
  <si>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</si>
  <si>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</si>
  <si>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</si>
  <si>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</si>
  <si>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</si>
  <si>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</si>
  <si>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</si>
  <si>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</si>
  <si>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</si>
  <si>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</si>
  <si>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</si>
  <si>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</si>
  <si>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</si>
  <si>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</si>
  <si>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</si>
  <si>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</si>
  <si>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</si>
  <si>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</si>
  <si>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</si>
  <si>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</si>
  <si>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</si>
  <si>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</si>
  <si>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</si>
  <si>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</si>
  <si>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</si>
  <si>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</si>
  <si>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</si>
  <si>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</si>
  <si>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</si>
  <si>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</si>
  <si>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</si>
  <si>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</si>
  <si>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</si>
  <si>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</si>
  <si>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</si>
  <si>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</si>
  <si>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</si>
  <si>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</si>
  <si>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</si>
  <si>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</si>
  <si>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</si>
  <si>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</si>
  <si>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</si>
  <si>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</si>
  <si>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</si>
  <si>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</si>
  <si>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</si>
  <si>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</si>
  <si>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</si>
  <si>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</si>
  <si>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</si>
  <si>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</si>
  <si>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</si>
  <si>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</si>
  <si>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</si>
  <si>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</si>
  <si>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</si>
  <si>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</si>
  <si>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</si>
  <si>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</si>
  <si>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</si>
  <si>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</si>
  <si>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</si>
  <si>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</si>
  <si>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</si>
  <si>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</si>
  <si>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</si>
  <si>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</si>
  <si>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</si>
  <si>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</si>
  <si>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</si>
  <si>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</si>
  <si>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</si>
  <si>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</si>
  <si>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</si>
  <si>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</si>
  <si>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</si>
  <si>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</si>
  <si>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</si>
  <si>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</si>
  <si>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</si>
  <si>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</si>
  <si>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</si>
  <si>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</si>
  <si>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</si>
  <si>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</si>
  <si>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</si>
  <si>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</si>
  <si>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</si>
  <si>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</si>
  <si>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</si>
  <si>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</si>
  <si>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</si>
  <si>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</si>
  <si>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</si>
  <si>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</si>
  <si>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</si>
  <si>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</si>
  <si>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</si>
  <si>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</si>
  <si>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</si>
  <si>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</si>
  <si>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</si>
  <si>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</si>
  <si>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</si>
  <si>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</si>
  <si>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</si>
  <si>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</si>
  <si>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</si>
  <si>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</si>
  <si>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</si>
  <si>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</si>
  <si>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</si>
  <si>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</si>
  <si>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</si>
  <si>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</si>
  <si>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</si>
  <si>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</si>
  <si>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</si>
  <si>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</si>
  <si>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</si>
  <si>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</si>
  <si>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</si>
  <si>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</si>
  <si>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</si>
  <si>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</si>
  <si>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</si>
  <si>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</si>
  <si>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</si>
  <si>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</si>
  <si>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</si>
  <si>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</si>
  <si>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</si>
  <si>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</si>
  <si>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</si>
  <si>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</si>
  <si>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</si>
  <si>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</si>
  <si>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</si>
  <si>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</si>
  <si>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</si>
  <si>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</si>
  <si>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</si>
  <si>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</si>
  <si>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</si>
  <si>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</si>
  <si>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</si>
  <si>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</si>
  <si>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</si>
  <si>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</si>
  <si>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</si>
  <si>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</si>
  <si>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</si>
  <si>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</si>
  <si>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</si>
  <si>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</si>
  <si>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</si>
  <si>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</si>
  <si>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</si>
  <si>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</si>
  <si>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</si>
  <si>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</si>
  <si>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</si>
  <si>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</si>
  <si>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</si>
  <si>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</si>
  <si>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</si>
  <si>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</si>
  <si>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</si>
  <si>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</si>
  <si>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</si>
  <si>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</si>
  <si>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</si>
  <si>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</si>
  <si>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</si>
  <si>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</si>
  <si>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</si>
  <si>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</si>
  <si>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</si>
  <si>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</si>
  <si>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</si>
  <si>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</si>
  <si>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</si>
  <si>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</si>
  <si>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</si>
  <si>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</si>
  <si>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</si>
  <si>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</si>
  <si>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</si>
  <si>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</si>
  <si>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</si>
  <si>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</si>
  <si>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</si>
  <si>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</si>
  <si>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</si>
  <si>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</si>
  <si>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</si>
  <si>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</si>
  <si>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</si>
  <si>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</si>
  <si>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</si>
  <si>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</si>
  <si>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</si>
  <si>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</si>
  <si>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</si>
  <si>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</si>
  <si>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</si>
  <si>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</si>
  <si>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</si>
  <si>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</si>
  <si>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</si>
  <si>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</si>
  <si>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</si>
  <si>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</si>
  <si>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</si>
  <si>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</si>
  <si>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</si>
  <si>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</si>
  <si>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</si>
  <si>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</si>
  <si>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</si>
  <si>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</si>
  <si>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</si>
  <si>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</si>
  <si>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</si>
  <si>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</si>
  <si>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</si>
  <si>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</si>
  <si>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</si>
  <si>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</si>
  <si>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</si>
  <si>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</si>
  <si>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</si>
  <si>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</si>
  <si>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</si>
  <si>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</si>
  <si>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</si>
  <si>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</si>
  <si>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</si>
  <si>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</si>
  <si>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</si>
  <si>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</si>
  <si>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</si>
  <si>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</si>
  <si>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</si>
  <si>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</si>
  <si>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</si>
  <si>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</si>
  <si>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</si>
  <si>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</si>
  <si>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</si>
  <si>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</si>
  <si>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</si>
  <si>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</si>
  <si>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</si>
  <si>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</si>
  <si>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</si>
  <si>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</si>
  <si>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</si>
  <si>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</si>
  <si>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</si>
  <si>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</si>
  <si>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</si>
  <si>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</si>
  <si>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</si>
  <si>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</si>
  <si>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</si>
  <si>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</si>
  <si>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</si>
  <si>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</si>
  <si>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</si>
  <si>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</si>
  <si>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</si>
  <si>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</si>
  <si>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</si>
  <si>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</si>
  <si>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</si>
  <si>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</si>
  <si>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</si>
  <si>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</si>
  <si>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</si>
  <si>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</si>
  <si>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</si>
  <si>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</si>
  <si>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</si>
  <si>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</si>
  <si>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</si>
  <si>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</si>
  <si>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</si>
  <si>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</si>
  <si>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</si>
  <si>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</si>
  <si>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</si>
  <si>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</si>
  <si>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</si>
  <si>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</si>
  <si>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</si>
  <si>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</si>
  <si>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</si>
  <si>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</si>
  <si>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</si>
  <si>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</si>
  <si>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</si>
  <si>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</si>
  <si>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</si>
  <si>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</si>
  <si>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</si>
  <si>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</si>
  <si>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</si>
  <si>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</si>
  <si>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</si>
  <si>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</si>
  <si>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</si>
  <si>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</si>
  <si>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</si>
  <si>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</si>
  <si>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</si>
  <si>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</si>
  <si>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</si>
  <si>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</si>
  <si>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</si>
  <si>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</si>
  <si>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</si>
  <si>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</si>
  <si>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</si>
  <si>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</si>
  <si>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</si>
  <si>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</si>
  <si>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</si>
  <si>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</si>
  <si>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</si>
  <si>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</si>
  <si>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</si>
  <si>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</si>
  <si>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</si>
  <si>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</si>
  <si>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</si>
  <si>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</si>
  <si>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</si>
  <si>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</si>
  <si>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</si>
  <si>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</si>
  <si>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</si>
  <si>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</si>
  <si>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</si>
  <si>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</si>
  <si>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</si>
  <si>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</si>
  <si>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</si>
  <si>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</si>
  <si>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</si>
  <si>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</si>
  <si>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</si>
  <si>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</si>
  <si>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</si>
  <si>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</si>
  <si>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</si>
  <si>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</si>
  <si>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</si>
  <si>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</si>
  <si>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</si>
  <si>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</si>
  <si>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</si>
  <si>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</si>
  <si>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</si>
  <si>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</si>
  <si>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</si>
  <si>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</si>
  <si>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</si>
  <si>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</si>
  <si>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</si>
  <si>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</si>
  <si>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</si>
  <si>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</si>
  <si>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</si>
  <si>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</si>
  <si>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</si>
  <si>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</si>
  <si>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</si>
  <si>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</si>
  <si>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</si>
  <si>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</si>
  <si>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</si>
  <si>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</si>
  <si>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</si>
  <si>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</si>
  <si>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</si>
  <si>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</si>
  <si>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</si>
  <si>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</si>
  <si>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</si>
  <si>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</si>
  <si>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</si>
  <si>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</si>
  <si>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</si>
  <si>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</si>
  <si>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</si>
  <si>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</si>
  <si>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</si>
  <si>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</si>
  <si>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</si>
  <si>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</si>
  <si>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</si>
  <si>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</si>
  <si>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</si>
  <si>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</si>
  <si>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</si>
  <si>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</si>
  <si>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</si>
  <si>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</si>
  <si>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</si>
  <si>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</si>
  <si>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</si>
  <si>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</si>
  <si>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</si>
  <si>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</si>
  <si>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</si>
  <si>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</si>
  <si>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</si>
  <si>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</si>
  <si>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</si>
  <si>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</si>
  <si>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</si>
  <si>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</si>
  <si>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</si>
  <si>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</si>
  <si>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</si>
  <si>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</si>
  <si>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</si>
  <si>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</si>
  <si>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</si>
  <si>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</si>
  <si>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</si>
  <si>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</si>
  <si>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</si>
  <si>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</si>
  <si>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</si>
  <si>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</si>
  <si>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</si>
  <si>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</si>
  <si>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</si>
  <si>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</si>
  <si>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</si>
  <si>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</si>
  <si>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</si>
  <si>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</si>
  <si>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</si>
  <si>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</si>
  <si>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</si>
  <si>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</si>
  <si>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</si>
  <si>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</si>
  <si>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</si>
  <si>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</si>
  <si>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</si>
  <si>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</si>
  <si>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</si>
  <si>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</si>
  <si>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</si>
  <si>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</si>
  <si>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</si>
  <si>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</si>
  <si>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</si>
  <si>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</si>
  <si>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</si>
  <si>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</si>
  <si>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</si>
  <si>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</si>
  <si>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</si>
  <si>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</si>
  <si>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</si>
  <si>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</si>
  <si>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</si>
  <si>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</si>
  <si>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</si>
  <si>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</si>
  <si>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</si>
  <si>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</si>
  <si>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</si>
  <si>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</si>
  <si>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</si>
  <si>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</si>
  <si>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</si>
  <si>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</si>
  <si>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</si>
  <si>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</si>
  <si>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</si>
  <si>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</si>
  <si>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</si>
  <si>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</si>
  <si>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</si>
  <si>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</si>
  <si>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</si>
  <si>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</si>
  <si>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</si>
  <si>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</si>
  <si>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</si>
  <si>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</si>
  <si>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</si>
  <si>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</si>
  <si>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</si>
  <si>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</si>
  <si>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</si>
  <si>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</si>
  <si>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</si>
  <si>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</si>
  <si>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</si>
  <si>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</si>
  <si>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</si>
  <si>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</si>
  <si>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</si>
  <si>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</si>
  <si>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</si>
  <si>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</si>
  <si>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</si>
  <si>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</si>
  <si>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</si>
  <si>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</si>
  <si>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</si>
  <si>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</si>
  <si>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</si>
  <si>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</si>
  <si>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</si>
  <si>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</si>
  <si>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</si>
  <si>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</si>
  <si>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</si>
  <si>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</si>
  <si>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</si>
  <si>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</si>
  <si>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</si>
  <si>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</si>
  <si>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</si>
  <si>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</si>
  <si>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</si>
  <si>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</si>
  <si>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</si>
  <si>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</si>
  <si>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</si>
  <si>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</si>
  <si>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</si>
  <si>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</si>
  <si>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</si>
  <si>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</si>
  <si>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</si>
  <si>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</si>
  <si>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</si>
  <si>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</si>
  <si>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</si>
  <si>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</si>
  <si>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</si>
  <si>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</si>
  <si>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</si>
  <si>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</si>
  <si>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</si>
  <si>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</si>
  <si>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</si>
  <si>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</si>
  <si>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</si>
  <si>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</si>
  <si>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</si>
  <si>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</si>
  <si>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</si>
  <si>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</si>
  <si>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</si>
  <si>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</si>
  <si>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</si>
  <si>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</si>
  <si>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</si>
  <si>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</si>
  <si>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</si>
  <si>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</si>
  <si>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</si>
  <si>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</si>
  <si>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</si>
  <si>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</si>
  <si>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</si>
  <si>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</si>
  <si>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</si>
  <si>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</si>
  <si>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</si>
  <si>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</si>
  <si>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</si>
  <si>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</si>
  <si>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</si>
  <si>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</si>
  <si>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</si>
  <si>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</si>
  <si>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</si>
  <si>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</si>
  <si>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</si>
  <si>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</si>
  <si>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</si>
  <si>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</si>
  <si>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</si>
  <si>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</si>
  <si>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</si>
  <si>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</si>
  <si>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</si>
  <si>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</si>
  <si>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</si>
  <si>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</si>
  <si>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</si>
  <si>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</si>
  <si>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</si>
  <si>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</si>
  <si>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</si>
  <si>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</si>
  <si>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</si>
  <si>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</si>
  <si>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</si>
  <si>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</si>
  <si>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</si>
  <si>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</si>
  <si>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</si>
  <si>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</si>
  <si>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</si>
  <si>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</si>
  <si>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</si>
  <si>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</si>
  <si>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</si>
  <si>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</si>
  <si>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</si>
  <si>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</si>
  <si>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</si>
  <si>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</si>
  <si>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</si>
  <si>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</si>
  <si>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</si>
  <si>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</si>
  <si>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</si>
  <si>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</si>
  <si>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</si>
  <si>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</si>
  <si>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</si>
  <si>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</si>
  <si>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</si>
  <si>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</si>
  <si>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</si>
  <si>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</si>
  <si>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</si>
  <si>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</si>
  <si>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</si>
  <si>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</si>
  <si>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</si>
  <si>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</si>
  <si>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</si>
  <si>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</si>
  <si>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</si>
  <si>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</si>
  <si>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</si>
  <si>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</si>
  <si>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</si>
  <si>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</si>
  <si>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</si>
  <si>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</si>
  <si>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</si>
  <si>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</si>
  <si>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</si>
  <si>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</si>
  <si>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</si>
  <si>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</si>
  <si>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</si>
  <si>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</si>
  <si>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</si>
  <si>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</si>
  <si>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</si>
  <si>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</si>
  <si>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</si>
  <si>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</si>
  <si>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</si>
  <si>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</si>
  <si>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</si>
  <si>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</si>
  <si>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</si>
  <si>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</si>
  <si>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</si>
  <si>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</si>
  <si>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</si>
  <si>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</si>
  <si>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</si>
  <si>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</si>
  <si>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</si>
  <si>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</si>
  <si>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</si>
  <si>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</si>
  <si>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</si>
  <si>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</si>
  <si>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</si>
  <si>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</si>
  <si>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</si>
  <si>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</si>
  <si>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</si>
  <si>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</si>
  <si>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</si>
  <si>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</si>
  <si>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</si>
  <si>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</si>
  <si>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</si>
  <si>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</si>
  <si>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</si>
  <si>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</si>
  <si>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</si>
  <si>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</si>
  <si>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</si>
  <si>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</si>
  <si>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</si>
  <si>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</si>
  <si>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</si>
  <si>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</si>
  <si>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</si>
  <si>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</si>
  <si>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</si>
  <si>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</si>
  <si>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</si>
  <si>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</si>
  <si>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</si>
  <si>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</si>
  <si>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</si>
  <si>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</si>
  <si>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</si>
  <si>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</si>
  <si>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</si>
  <si>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</si>
  <si>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</si>
  <si>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</si>
  <si>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</si>
  <si>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</si>
  <si>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</si>
  <si>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</si>
  <si>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</si>
  <si>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</si>
  <si>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</si>
  <si>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</si>
  <si>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</si>
  <si>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</si>
  <si>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</si>
  <si>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</si>
  <si>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</si>
  <si>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</si>
  <si>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</si>
  <si>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</si>
  <si>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</si>
  <si>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</si>
  <si>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</si>
  <si>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</si>
  <si>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</si>
  <si>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</si>
  <si>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</si>
  <si>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</si>
  <si>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</si>
  <si>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</si>
  <si>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</si>
  <si>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</si>
  <si>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</si>
  <si>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</si>
  <si>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</si>
  <si>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</si>
  <si>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</si>
  <si>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</si>
  <si>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</si>
  <si>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</si>
  <si>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</si>
  <si>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</si>
  <si>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</si>
  <si>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</si>
  <si>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</si>
  <si>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</si>
  <si>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</si>
  <si>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</si>
  <si>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</si>
  <si>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</si>
  <si>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</si>
  <si>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</si>
  <si>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</si>
  <si>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</si>
  <si>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</si>
  <si>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</si>
  <si>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</si>
  <si>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</si>
  <si>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</si>
  <si>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</si>
  <si>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</si>
  <si>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</si>
  <si>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</si>
  <si>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</si>
  <si>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</si>
  <si>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</si>
  <si>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</si>
  <si>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</si>
  <si>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</si>
  <si>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</si>
  <si>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</si>
  <si>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</si>
  <si>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</si>
  <si>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</si>
  <si>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</si>
  <si>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</si>
  <si>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</si>
  <si>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</si>
  <si>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</si>
  <si>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</si>
  <si>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</si>
  <si>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</si>
  <si>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</si>
  <si>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</si>
  <si>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</si>
  <si>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</si>
  <si>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</si>
  <si>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</si>
  <si>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</si>
  <si>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</si>
  <si>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</si>
  <si>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</si>
  <si>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</si>
  <si>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</si>
  <si>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</si>
  <si>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</si>
  <si>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</si>
  <si>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</si>
  <si>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</si>
  <si>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</si>
  <si>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</si>
  <si>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</si>
  <si>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</si>
  <si>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</si>
  <si>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</si>
  <si>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</si>
  <si>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</si>
  <si>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</si>
  <si>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</si>
  <si>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</si>
  <si>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</si>
  <si>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</si>
  <si>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</si>
  <si>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</si>
  <si>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</si>
  <si>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</si>
  <si>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</si>
  <si>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</si>
  <si>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</si>
  <si>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</si>
  <si>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</si>
  <si>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</si>
  <si>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</si>
  <si>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</si>
  <si>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</si>
  <si>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</si>
  <si>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</si>
  <si>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</si>
  <si>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</si>
  <si>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</si>
  <si>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</si>
  <si>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</si>
  <si>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</si>
  <si>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</si>
  <si>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</si>
  <si>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</si>
  <si>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</si>
  <si>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</si>
  <si>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</si>
  <si>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</si>
  <si>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</si>
  <si>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</si>
  <si>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</si>
  <si>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</si>
  <si>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</si>
  <si>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</si>
  <si>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</si>
  <si>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</si>
  <si>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</si>
  <si>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</si>
  <si>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</si>
  <si>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</si>
  <si>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</si>
  <si>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</si>
  <si>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</si>
  <si>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</si>
  <si>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</si>
  <si>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</si>
  <si>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</si>
  <si>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</si>
  <si>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</si>
  <si>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</si>
  <si>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</si>
  <si>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</si>
  <si>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</si>
  <si>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</si>
  <si>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</si>
  <si>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</si>
  <si>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</si>
  <si>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</si>
  <si>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</si>
  <si>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</si>
  <si>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</si>
  <si>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</si>
  <si>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</si>
  <si>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</si>
  <si>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</si>
  <si>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</si>
  <si>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</si>
  <si>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</si>
  <si>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</si>
  <si>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</si>
  <si>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</si>
  <si>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</si>
  <si>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</si>
  <si>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</si>
  <si>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</si>
  <si>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</si>
  <si>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</si>
  <si>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</si>
  <si>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</si>
  <si>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</si>
  <si>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</si>
  <si>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</si>
  <si>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</si>
  <si>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</si>
  <si>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</si>
  <si>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</si>
  <si>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</si>
  <si>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</si>
  <si>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</si>
  <si>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</si>
  <si>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</si>
  <si>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</si>
  <si>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</si>
  <si>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</si>
  <si>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</si>
  <si>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</si>
  <si>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</si>
  <si>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</si>
  <si>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</si>
  <si>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</si>
  <si>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</si>
  <si>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</si>
  <si>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</si>
  <si>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</si>
  <si>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</si>
  <si>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</si>
  <si>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</si>
  <si>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</si>
  <si>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</si>
  <si>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</si>
  <si>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</si>
  <si>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</si>
  <si>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</si>
  <si>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</si>
  <si>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</si>
  <si>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</si>
  <si>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</si>
  <si>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</si>
  <si>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</si>
  <si>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</si>
  <si>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</si>
  <si>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</si>
  <si>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</si>
  <si>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</si>
  <si>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</si>
  <si>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</si>
  <si>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</si>
  <si>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</si>
  <si>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</si>
  <si>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</si>
  <si>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</si>
  <si>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</si>
  <si>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</si>
  <si>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</si>
  <si>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</si>
  <si>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</si>
  <si>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</si>
  <si>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</si>
  <si>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</si>
  <si>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</si>
  <si>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</si>
  <si>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</si>
  <si>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</si>
  <si>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</si>
  <si>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</si>
  <si>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</si>
  <si>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</si>
  <si>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</si>
  <si>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</si>
  <si>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</si>
  <si>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</si>
  <si>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</si>
  <si>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</si>
  <si>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</si>
  <si>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</si>
  <si>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</si>
  <si>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</si>
  <si>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</si>
  <si>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</si>
  <si>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</si>
  <si>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</si>
  <si>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</si>
  <si>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</si>
  <si>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</si>
  <si>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</si>
  <si>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</si>
  <si>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</si>
  <si>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</si>
  <si>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</si>
  <si>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</si>
  <si>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</si>
  <si>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</si>
  <si>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</si>
  <si>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</si>
  <si>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</si>
  <si>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</si>
  <si>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</si>
  <si>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</si>
  <si>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</si>
  <si>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</si>
  <si>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</si>
  <si>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</si>
  <si>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</si>
  <si>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</si>
  <si>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</si>
  <si>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</si>
  <si>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</si>
  <si>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</si>
  <si>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</si>
  <si>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</si>
  <si>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</si>
  <si>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</si>
  <si>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</si>
  <si>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</si>
  <si>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</si>
  <si>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</si>
  <si>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</si>
  <si>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</si>
  <si>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</si>
  <si>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</si>
  <si>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</si>
  <si>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</si>
  <si>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</si>
  <si>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</si>
  <si>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</si>
  <si>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</si>
  <si>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</si>
  <si>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</si>
  <si>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</si>
  <si>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</si>
  <si>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</si>
  <si>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</si>
  <si>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</si>
  <si>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</si>
  <si>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</si>
  <si>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</si>
  <si>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</si>
  <si>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</si>
  <si>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</si>
  <si>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</si>
  <si>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</si>
  <si>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</si>
  <si>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</si>
  <si>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</si>
  <si>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</si>
  <si>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</si>
  <si>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</si>
  <si>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</si>
  <si>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</si>
  <si>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</si>
  <si>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</si>
  <si>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</si>
  <si>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</si>
  <si>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</si>
  <si>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</si>
  <si>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</si>
  <si>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</si>
  <si>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</si>
  <si>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</si>
  <si>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</si>
  <si>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</si>
  <si>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</si>
  <si>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</si>
  <si>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</si>
  <si>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</si>
  <si>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</si>
  <si>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</si>
  <si>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</si>
  <si>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</si>
  <si>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</si>
  <si>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</si>
  <si>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</si>
  <si>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</si>
  <si>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</si>
  <si>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</si>
  <si>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</si>
  <si>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</si>
  <si>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</si>
  <si>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</si>
  <si>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</si>
  <si>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</si>
  <si>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</si>
  <si>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</si>
  <si>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</si>
  <si>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</si>
  <si>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</si>
  <si>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</si>
  <si>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</si>
  <si>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</si>
  <si>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</si>
  <si>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</si>
  <si>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</si>
  <si>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</si>
  <si>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</si>
  <si>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</si>
  <si>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</si>
  <si>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</si>
  <si>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</si>
  <si>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</si>
  <si>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</si>
  <si>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</si>
  <si>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</si>
  <si>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</si>
  <si>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</si>
  <si>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</si>
  <si>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</si>
  <si>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</si>
  <si>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</si>
  <si>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</si>
  <si>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</si>
  <si>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</si>
  <si>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</si>
  <si>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</si>
  <si>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</si>
  <si>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</si>
  <si>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</si>
  <si>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</si>
  <si>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</si>
  <si>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</si>
  <si>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</si>
  <si>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</si>
  <si>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</si>
  <si>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</si>
  <si>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</si>
  <si>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</si>
  <si>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</si>
  <si>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</si>
  <si>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</si>
  <si>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</si>
  <si>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</si>
  <si>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</si>
  <si>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</si>
  <si>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</si>
  <si>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</si>
  <si>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</si>
  <si>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</si>
  <si>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</si>
  <si>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</si>
  <si>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</si>
  <si>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</si>
  <si>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</si>
  <si>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</si>
  <si>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</si>
  <si>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</si>
  <si>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</si>
  <si>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</si>
  <si>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</si>
  <si>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</si>
  <si>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</si>
  <si>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</si>
  <si>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</si>
  <si>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</si>
  <si>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</si>
  <si>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</si>
  <si>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</si>
  <si>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</si>
  <si>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</si>
  <si>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</si>
  <si>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</si>
  <si>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</si>
  <si>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</si>
  <si>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</si>
  <si>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</si>
  <si>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</si>
  <si>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</si>
  <si>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</si>
  <si>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</si>
  <si>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</si>
  <si>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</si>
  <si>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</si>
  <si>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</si>
  <si>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</si>
  <si>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</si>
  <si>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</si>
  <si>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</si>
  <si>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</si>
  <si>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</si>
  <si>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</si>
  <si>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</si>
  <si>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</si>
  <si>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</si>
  <si>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</si>
  <si>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</si>
  <si>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</si>
  <si>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</si>
  <si>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</si>
  <si>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</si>
  <si>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</si>
  <si>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</si>
  <si>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</si>
  <si>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</si>
  <si>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</si>
  <si>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</si>
  <si>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</si>
  <si>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</si>
  <si>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</si>
  <si>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</si>
  <si>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</si>
  <si>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</si>
  <si>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</si>
  <si>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</si>
  <si>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</si>
  <si>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</si>
  <si>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</si>
  <si>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</si>
  <si>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</si>
  <si>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</si>
  <si>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</si>
  <si>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</si>
  <si>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</si>
  <si>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</si>
  <si>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</si>
  <si>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</si>
  <si>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</si>
  <si>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</si>
  <si>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</si>
  <si>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</si>
  <si>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</si>
  <si>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</si>
  <si>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</si>
  <si>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</si>
  <si>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</si>
  <si>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</si>
  <si>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</si>
  <si>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</si>
  <si>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</si>
  <si>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</si>
  <si>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</si>
  <si>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</si>
  <si>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</si>
  <si>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</si>
  <si>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</si>
  <si>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</si>
  <si>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</si>
  <si>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</si>
  <si>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</si>
  <si>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</si>
  <si>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</si>
  <si>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</si>
  <si>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</si>
  <si>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</si>
  <si>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</si>
  <si>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</si>
  <si>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</si>
  <si>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</si>
  <si>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</si>
  <si>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</si>
  <si>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</si>
  <si>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</si>
  <si>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</si>
  <si>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</si>
  <si>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</si>
  <si>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</si>
  <si>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</si>
  <si>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</si>
  <si>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</si>
  <si>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</si>
  <si>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</si>
  <si>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</si>
  <si>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</si>
  <si>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</si>
  <si>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</si>
  <si>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</si>
  <si>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</si>
  <si>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</si>
  <si>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</si>
  <si>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</si>
  <si>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</si>
  <si>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</si>
  <si>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</si>
  <si>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</si>
  <si>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</si>
  <si>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</si>
  <si>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</si>
  <si>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</si>
  <si>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</si>
  <si>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</si>
  <si>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</si>
  <si>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</si>
  <si>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</si>
  <si>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</si>
  <si>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</si>
  <si>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</si>
  <si>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</si>
  <si>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</si>
  <si>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</si>
  <si>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</si>
  <si>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</si>
  <si>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</si>
  <si>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</si>
  <si>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</si>
  <si>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</si>
  <si>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</si>
  <si>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</si>
  <si>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</si>
  <si>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</si>
  <si>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</si>
  <si>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</si>
  <si>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</si>
  <si>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</si>
  <si>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</si>
  <si>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</si>
  <si>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</si>
  <si>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</si>
  <si>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</si>
  <si>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</si>
  <si>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</si>
  <si>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</si>
  <si>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</si>
  <si>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</si>
  <si>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</si>
  <si>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</si>
  <si>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</si>
  <si>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</si>
  <si>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</si>
  <si>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</si>
  <si>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</si>
  <si>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</si>
  <si>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</si>
  <si>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</si>
  <si>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</si>
  <si>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</si>
  <si>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</si>
  <si>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</si>
  <si>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</si>
  <si>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</si>
  <si>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</si>
  <si>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</si>
  <si>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</si>
  <si>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</si>
  <si>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</si>
  <si>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</si>
  <si>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</si>
  <si>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</si>
  <si>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</si>
  <si>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</si>
  <si>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</si>
  <si>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</si>
  <si>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</si>
  <si>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</si>
  <si>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</si>
  <si>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</si>
  <si>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</si>
  <si>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</si>
  <si>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</si>
  <si>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</si>
  <si>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</si>
  <si>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</si>
  <si>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</si>
  <si>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</si>
  <si>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</si>
  <si>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</si>
  <si>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</si>
  <si>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</si>
  <si>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</si>
  <si>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</si>
  <si>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</si>
  <si>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</si>
  <si>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</si>
  <si>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</si>
  <si>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</si>
  <si>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</si>
  <si>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</si>
  <si>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</si>
  <si>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</si>
  <si>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</si>
  <si>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</si>
  <si>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</si>
  <si>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</si>
  <si>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</si>
  <si>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</si>
  <si>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</si>
  <si>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</si>
  <si>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</si>
  <si>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</si>
  <si>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</si>
  <si>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</si>
  <si>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</si>
  <si>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</si>
  <si>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</si>
  <si>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</si>
  <si>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</si>
  <si>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</si>
  <si>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</si>
  <si>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</si>
  <si>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</si>
  <si>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</si>
  <si>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</si>
  <si>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</si>
  <si>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</si>
  <si>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</si>
  <si>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</si>
  <si>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</si>
  <si>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</si>
  <si>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</si>
  <si>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</si>
  <si>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</si>
  <si>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</si>
  <si>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</si>
  <si>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</si>
  <si>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</si>
  <si>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</si>
  <si>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</si>
  <si>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</si>
  <si>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</si>
  <si>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</si>
  <si>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</si>
  <si>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</si>
  <si>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</si>
  <si>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</si>
  <si>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</si>
  <si>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</si>
  <si>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</si>
  <si>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</si>
  <si>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</si>
  <si>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</si>
  <si>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</si>
  <si>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</si>
  <si>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</si>
  <si>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</si>
  <si>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</si>
  <si>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</si>
  <si>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</si>
  <si>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</si>
  <si>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</si>
  <si>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</si>
  <si>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</si>
  <si>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</si>
  <si>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</si>
  <si>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</si>
  <si>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</si>
  <si>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</si>
  <si>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</si>
  <si>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</si>
  <si>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</si>
  <si>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</si>
  <si>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</si>
  <si>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</si>
  <si>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</si>
  <si>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</si>
  <si>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</si>
  <si>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</si>
  <si>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</si>
  <si>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</si>
  <si>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</si>
  <si>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</si>
  <si>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</si>
  <si>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</si>
  <si>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</si>
  <si>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</si>
  <si>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</si>
  <si>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</si>
  <si>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</si>
  <si>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</si>
  <si>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</si>
  <si>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</si>
  <si>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</si>
  <si>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</si>
  <si>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</si>
  <si>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</si>
  <si>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</si>
  <si>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</si>
  <si>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</si>
  <si>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</si>
  <si>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</si>
  <si>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</si>
  <si>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</si>
  <si>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</si>
  <si>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</si>
  <si>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</si>
  <si>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</si>
  <si>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</si>
  <si>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</si>
  <si>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</si>
  <si>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</si>
  <si>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</si>
  <si>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</si>
  <si>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</si>
  <si>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</si>
  <si>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</si>
  <si>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</si>
  <si>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</si>
  <si>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</si>
  <si>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</si>
  <si>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</si>
  <si>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</si>
  <si>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</si>
  <si>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</si>
  <si>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</si>
  <si>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</si>
  <si>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</si>
  <si>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</si>
  <si>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</si>
  <si>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</si>
  <si>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</si>
  <si>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</si>
  <si>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</si>
  <si>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</si>
  <si>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</si>
  <si>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</si>
  <si>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</si>
  <si>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</si>
  <si>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</si>
  <si>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</si>
  <si>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</si>
  <si>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</si>
  <si>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</si>
  <si>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</si>
  <si>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</si>
  <si>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</si>
  <si>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</si>
  <si>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</si>
  <si>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</si>
  <si>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</si>
  <si>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</si>
  <si>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</si>
  <si>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</si>
  <si>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</si>
  <si>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</si>
  <si>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</si>
  <si>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</si>
  <si>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</si>
  <si>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</si>
  <si>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</si>
  <si>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</si>
  <si>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</si>
  <si>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</si>
  <si>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</si>
  <si>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</si>
  <si>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</si>
  <si>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</si>
  <si>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</si>
  <si>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</si>
  <si>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</si>
  <si>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</si>
  <si>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</si>
  <si>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</si>
  <si>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</si>
  <si>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</si>
  <si>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</si>
  <si>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</si>
  <si>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</si>
  <si>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</si>
  <si>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</si>
  <si>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</si>
  <si>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</si>
  <si>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</si>
  <si>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</si>
  <si>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</si>
  <si>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</si>
  <si>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</si>
  <si>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</si>
  <si>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</si>
  <si>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</si>
  <si>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</si>
  <si>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</si>
  <si>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</si>
  <si>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</si>
  <si>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</si>
  <si>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</si>
  <si>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</si>
  <si>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</si>
  <si>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</si>
  <si>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</si>
  <si>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</si>
  <si>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</si>
  <si>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</si>
  <si>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</si>
  <si>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</si>
  <si>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</si>
  <si>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</si>
  <si>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</si>
  <si>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</si>
  <si>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</si>
  <si>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</si>
  <si>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</si>
  <si>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</si>
  <si>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</si>
  <si>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</si>
  <si>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</si>
  <si>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</si>
  <si>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</si>
  <si>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</si>
  <si>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</si>
  <si>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</si>
  <si>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</si>
  <si>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</si>
  <si>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</si>
  <si>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</si>
  <si>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</si>
  <si>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</si>
  <si>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</si>
  <si>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</si>
  <si>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</si>
  <si>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</si>
  <si>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</si>
  <si>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</si>
  <si>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</si>
  <si>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</si>
  <si>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</si>
  <si>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</si>
  <si>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</si>
  <si>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</si>
  <si>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</si>
  <si>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</si>
  <si>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</si>
  <si>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</si>
  <si>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</si>
  <si>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</si>
  <si>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</si>
  <si>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</si>
  <si>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</si>
  <si>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</si>
  <si>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</si>
  <si>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</si>
  <si>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</si>
  <si>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</si>
  <si>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</si>
  <si>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</si>
  <si>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</si>
  <si>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</si>
  <si>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</si>
  <si>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</si>
  <si>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</si>
  <si>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</si>
  <si>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</si>
  <si>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</si>
  <si>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</si>
  <si>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</si>
  <si>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</si>
  <si>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</si>
  <si>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</si>
  <si>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</si>
  <si>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</si>
  <si>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</si>
  <si>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</si>
  <si>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</si>
  <si>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</si>
  <si>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</si>
  <si>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</si>
  <si>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</si>
  <si>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</si>
  <si>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</si>
  <si>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</si>
  <si>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</si>
  <si>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</si>
  <si>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</si>
  <si>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</si>
  <si>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</si>
  <si>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</si>
  <si>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</si>
  <si>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</si>
  <si>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</si>
  <si>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</si>
  <si>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</si>
  <si>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</si>
  <si>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</si>
  <si>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</si>
  <si>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</si>
  <si>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</si>
  <si>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</si>
  <si>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</si>
  <si>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</si>
  <si>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</si>
  <si>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</si>
  <si>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</si>
  <si>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</si>
  <si>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</si>
  <si>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</si>
  <si>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</si>
  <si>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</si>
  <si>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</si>
  <si>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</si>
  <si>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</si>
  <si>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</si>
  <si>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</si>
  <si>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</si>
  <si>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</si>
  <si>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</si>
  <si>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</si>
  <si>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</si>
  <si>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</si>
  <si>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</si>
  <si>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</si>
  <si>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</si>
  <si>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</si>
  <si>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</si>
  <si>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</si>
  <si>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</si>
  <si>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</si>
  <si>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</si>
  <si>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</si>
  <si>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</si>
  <si>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</si>
  <si>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</si>
  <si>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</si>
  <si>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</si>
  <si>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</si>
  <si>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</si>
  <si>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</si>
  <si>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</si>
  <si>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</si>
  <si>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</si>
  <si>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</si>
  <si>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</si>
  <si>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</si>
  <si>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</si>
  <si>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</si>
  <si>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</si>
  <si>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</si>
  <si>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</si>
  <si>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</si>
  <si>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</si>
  <si>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</si>
  <si>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</si>
  <si>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</si>
  <si>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</si>
  <si>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</si>
  <si>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</si>
  <si>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</si>
  <si>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</si>
  <si>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</si>
  <si>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</si>
  <si>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</si>
  <si>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</si>
  <si>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</si>
  <si>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</si>
  <si>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</si>
  <si>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</si>
  <si>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</si>
  <si>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</si>
  <si>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</si>
  <si>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</si>
  <si>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</si>
  <si>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</si>
  <si>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</si>
  <si>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</si>
  <si>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</si>
  <si>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</si>
  <si>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</si>
  <si>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</si>
  <si>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</si>
  <si>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</si>
  <si>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</si>
  <si>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</si>
  <si>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</si>
  <si>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</si>
  <si>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</si>
  <si>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</si>
  <si>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</si>
  <si>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</si>
  <si>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</si>
  <si>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</si>
  <si>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</si>
  <si>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</si>
  <si>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</si>
  <si>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</si>
  <si>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</si>
  <si>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</si>
  <si>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</si>
  <si>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</si>
  <si>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</si>
  <si>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</si>
  <si>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</si>
  <si>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</si>
  <si>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</si>
  <si>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</si>
  <si>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</si>
  <si>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</si>
  <si>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</si>
  <si>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</si>
  <si>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</si>
  <si>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</si>
  <si>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</si>
  <si>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</si>
  <si>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</si>
  <si>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</si>
  <si>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</si>
  <si>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</si>
  <si>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</si>
  <si>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</si>
  <si>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</si>
  <si>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</si>
  <si>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</si>
  <si>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</si>
  <si>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</si>
  <si>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</si>
  <si>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</si>
  <si>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</si>
  <si>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</si>
  <si>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</si>
  <si>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</si>
  <si>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</si>
  <si>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</si>
  <si>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</si>
  <si>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</si>
  <si>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</si>
  <si>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</si>
  <si>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</si>
  <si>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</si>
  <si>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</si>
  <si>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</si>
  <si>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</si>
  <si>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</si>
  <si>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</si>
  <si>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</si>
  <si>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</si>
  <si>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</si>
  <si>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</si>
  <si>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</si>
  <si>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</si>
  <si>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</si>
  <si>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</si>
  <si>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</si>
  <si>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</si>
  <si>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</si>
  <si>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</si>
  <si>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</si>
  <si>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</si>
  <si>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</si>
  <si>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</si>
  <si>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</si>
  <si>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</si>
  <si>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</si>
  <si>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</si>
  <si>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</si>
  <si>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</si>
  <si>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</si>
  <si>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</si>
  <si>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</si>
  <si>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</si>
  <si>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</si>
  <si>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</si>
  <si>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</si>
  <si>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</si>
  <si>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</si>
  <si>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</si>
  <si>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</si>
  <si>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</si>
  <si>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</si>
  <si>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</si>
  <si>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</si>
  <si>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</si>
  <si>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</si>
  <si>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</si>
  <si>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</si>
  <si>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</si>
  <si>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</si>
  <si>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</si>
  <si>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</si>
  <si>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</si>
  <si>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</si>
  <si>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</si>
  <si>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</si>
  <si>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</si>
  <si>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</si>
  <si>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</si>
  <si>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</si>
  <si>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</si>
  <si>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</si>
  <si>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</si>
  <si>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</si>
  <si>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</si>
  <si>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</si>
  <si>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</si>
  <si>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</si>
  <si>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</si>
  <si>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</si>
  <si>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</si>
  <si>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</si>
  <si>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</si>
  <si>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</si>
  <si>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</si>
  <si>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</si>
  <si>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</si>
  <si>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</si>
  <si>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</si>
  <si>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</si>
  <si>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</si>
  <si>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</si>
  <si>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</si>
  <si>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</si>
  <si>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</si>
  <si>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</si>
  <si>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</si>
  <si>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</si>
  <si>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</si>
  <si>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</si>
  <si>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</si>
  <si>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</si>
  <si>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</si>
  <si>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</si>
  <si>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</si>
  <si>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</si>
  <si>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</si>
  <si>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</si>
  <si>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</si>
  <si>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</si>
  <si>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</si>
  <si>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</si>
  <si>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</si>
  <si>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</si>
  <si>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</si>
  <si>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</si>
  <si>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</si>
  <si>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</si>
  <si>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</si>
  <si>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</si>
  <si>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</si>
  <si>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</si>
  <si>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</si>
  <si>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</si>
  <si>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</si>
  <si>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</si>
  <si>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</si>
  <si>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</si>
  <si>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</si>
  <si>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</si>
  <si>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</si>
  <si>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</si>
  <si>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</si>
  <si>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</si>
  <si>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</si>
  <si>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</si>
  <si>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</si>
  <si>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</si>
  <si>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</si>
  <si>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</si>
  <si>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</si>
  <si>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</si>
  <si>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</si>
  <si>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</si>
  <si>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</si>
  <si>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</si>
  <si>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</si>
  <si>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</si>
  <si>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</si>
  <si>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</si>
  <si>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</si>
  <si>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</si>
  <si>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</si>
  <si>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</si>
  <si>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</si>
  <si>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</si>
  <si>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</si>
  <si>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</si>
  <si>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</si>
  <si>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</si>
  <si>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</si>
  <si>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</si>
  <si>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</si>
  <si>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</si>
  <si>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</si>
  <si>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</si>
  <si>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</si>
  <si>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</si>
  <si>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</si>
  <si>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</si>
  <si>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</si>
  <si>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</si>
  <si>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</si>
  <si>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</si>
  <si>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</si>
  <si>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</si>
  <si>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</si>
  <si>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</si>
  <si>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</si>
  <si>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</si>
  <si>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</si>
  <si>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</si>
  <si>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</si>
  <si>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</si>
  <si>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</si>
  <si>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</si>
  <si>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</si>
  <si>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</si>
  <si>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</si>
  <si>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</si>
  <si>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</si>
  <si>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</si>
  <si>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</si>
  <si>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</si>
  <si>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</si>
  <si>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</si>
  <si>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</si>
  <si>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</si>
  <si>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</si>
  <si>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</si>
  <si>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</si>
  <si>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</si>
  <si>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</si>
  <si>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</si>
  <si>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</si>
  <si>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</si>
  <si>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</si>
  <si>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</si>
  <si>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</si>
  <si>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</si>
  <si>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</si>
  <si>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</si>
  <si>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</si>
  <si>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</si>
  <si>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</si>
  <si>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</si>
  <si>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</si>
  <si>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</si>
  <si>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</si>
  <si>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</si>
  <si>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</si>
  <si>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</si>
  <si>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</si>
  <si>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</si>
  <si>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</si>
  <si>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</si>
  <si>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</si>
  <si>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</si>
  <si>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</si>
  <si>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</si>
  <si>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</si>
  <si>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</si>
  <si>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</si>
  <si>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</si>
  <si>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</si>
  <si>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</si>
  <si>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</si>
  <si>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</si>
  <si>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</si>
  <si>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</si>
  <si>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</si>
  <si>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</si>
  <si>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</si>
  <si>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</si>
  <si>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</si>
  <si>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</si>
  <si>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</si>
  <si>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</si>
  <si>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</si>
  <si>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</si>
  <si>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</si>
  <si>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</si>
  <si>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</si>
  <si>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</si>
  <si>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</si>
  <si>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</si>
  <si>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</si>
  <si>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</si>
  <si>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</si>
  <si>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</si>
  <si>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</si>
  <si>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</si>
  <si>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</si>
  <si>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</si>
  <si>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</si>
  <si>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</si>
  <si>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</si>
  <si>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</si>
  <si>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</si>
  <si>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</si>
  <si>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</si>
  <si>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</si>
  <si>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</si>
  <si>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</si>
  <si>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</si>
  <si>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</si>
  <si>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</si>
  <si>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</si>
  <si>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</si>
  <si>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</si>
  <si>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</si>
  <si>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</si>
  <si>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</si>
  <si>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</si>
  <si>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</si>
  <si>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</si>
  <si>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</si>
  <si>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</si>
  <si>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</si>
  <si>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</si>
  <si>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</si>
  <si>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</si>
  <si>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</si>
  <si>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</si>
  <si>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</si>
  <si>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</si>
  <si>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</si>
  <si>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</si>
  <si>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</si>
  <si>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</si>
  <si>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</si>
  <si>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</si>
  <si>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</si>
  <si>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</si>
  <si>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</si>
  <si>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</si>
  <si>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</si>
  <si>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</si>
  <si>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</si>
  <si>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</si>
  <si>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</si>
  <si>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</si>
  <si>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</si>
  <si>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</si>
  <si>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</si>
  <si>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</si>
  <si>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</si>
  <si>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</si>
  <si>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</si>
  <si>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</si>
  <si>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</si>
  <si>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</si>
  <si>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</si>
  <si>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</si>
  <si>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</si>
  <si>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</si>
  <si>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</si>
  <si>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</si>
  <si>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</si>
  <si>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</si>
  <si>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</si>
  <si>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</si>
  <si>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</si>
  <si>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</si>
  <si>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</si>
  <si>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</si>
  <si>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</si>
  <si>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</si>
  <si>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</si>
  <si>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</si>
  <si>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</si>
  <si>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</si>
  <si>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</si>
  <si>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</si>
  <si>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</si>
  <si>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</si>
  <si>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</si>
  <si>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</si>
  <si>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</si>
  <si>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</si>
  <si>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</si>
  <si>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</si>
  <si>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</si>
  <si>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</si>
  <si>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</si>
  <si>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</si>
  <si>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</si>
  <si>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</si>
  <si>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</si>
  <si>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</si>
  <si>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</si>
  <si>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</si>
  <si>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</si>
  <si>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</si>
  <si>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</si>
  <si>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</si>
  <si>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</si>
  <si>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</si>
  <si>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</si>
  <si>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</si>
  <si>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</si>
  <si>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</si>
  <si>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</si>
  <si>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</si>
  <si>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</si>
  <si>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</si>
  <si>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</si>
  <si>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</si>
  <si>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</si>
  <si>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</si>
  <si>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</si>
  <si>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</si>
  <si>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</si>
  <si>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</si>
  <si>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</si>
  <si>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</si>
  <si>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</si>
  <si>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</si>
  <si>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</si>
  <si>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</si>
  <si>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</si>
  <si>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</si>
  <si>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</si>
  <si>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</si>
  <si>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</si>
  <si>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</si>
  <si>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</si>
  <si>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</si>
  <si>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</si>
  <si>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</si>
  <si>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</si>
  <si>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</si>
  <si>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</si>
  <si>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</si>
  <si>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</si>
  <si>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</si>
  <si>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</si>
  <si>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</si>
  <si>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</si>
  <si>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</si>
  <si>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</si>
  <si>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</si>
  <si>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</si>
  <si>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</si>
  <si>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</si>
  <si>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</si>
  <si>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</si>
  <si>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</si>
  <si>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</si>
  <si>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</si>
  <si>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</si>
  <si>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</si>
  <si>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</si>
  <si>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</si>
  <si>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</si>
  <si>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</si>
  <si>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</si>
  <si>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</si>
  <si>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</si>
  <si>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</si>
  <si>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</si>
  <si>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</si>
  <si>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</si>
  <si>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</si>
  <si>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</si>
  <si>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</si>
  <si>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</si>
  <si>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</si>
  <si>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</si>
  <si>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</si>
  <si>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</si>
  <si>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</si>
  <si>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</si>
  <si>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</si>
  <si>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</si>
  <si>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</si>
  <si>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</si>
  <si>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</si>
  <si>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</si>
  <si>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</si>
  <si>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</si>
  <si>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</si>
  <si>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</si>
  <si>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</si>
  <si>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</si>
  <si>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</si>
  <si>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</si>
  <si>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</si>
  <si>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</si>
  <si>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</si>
  <si>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</si>
  <si>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</si>
  <si>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</si>
  <si>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</si>
  <si>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</si>
  <si>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</si>
  <si>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</si>
  <si>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</si>
  <si>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</si>
  <si>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</si>
  <si>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</si>
  <si>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</si>
  <si>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</si>
  <si>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</si>
  <si>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</si>
  <si>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</si>
  <si>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</si>
  <si>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</si>
  <si>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</si>
  <si>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</si>
  <si>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</si>
  <si>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</si>
  <si>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</si>
  <si>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</si>
  <si>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</si>
  <si>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</si>
  <si>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</si>
  <si>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</si>
  <si>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</si>
  <si>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</si>
  <si>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</si>
  <si>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</si>
  <si>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</si>
  <si>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</si>
  <si>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</si>
  <si>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</si>
  <si>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</si>
  <si>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</si>
  <si>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</si>
  <si>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</si>
  <si>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</si>
  <si>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</si>
  <si>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</si>
  <si>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</si>
  <si>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</si>
  <si>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</si>
  <si>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</si>
  <si>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</si>
  <si>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</si>
  <si>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</si>
  <si>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</si>
  <si>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</si>
  <si>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</si>
  <si>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</si>
  <si>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</si>
  <si>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</si>
  <si>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</si>
  <si>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</si>
  <si>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</si>
  <si>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</si>
  <si>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</si>
  <si>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</si>
  <si>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</si>
  <si>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</si>
  <si>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</si>
  <si>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</si>
  <si>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</si>
  <si>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</si>
  <si>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</si>
  <si>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</si>
  <si>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</si>
  <si>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</si>
  <si>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</si>
  <si>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</si>
  <si>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</si>
  <si>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</si>
  <si>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</si>
  <si>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</si>
  <si>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</si>
  <si>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</si>
  <si>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</si>
  <si>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</si>
  <si>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</si>
  <si>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</si>
  <si>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</si>
  <si>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</si>
  <si>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</si>
  <si>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</si>
  <si>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</si>
  <si>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</si>
  <si>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</si>
  <si>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</si>
  <si>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</si>
  <si>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</si>
  <si>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</si>
  <si>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</si>
  <si>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</si>
  <si>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</si>
  <si>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</si>
  <si>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</si>
  <si>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</si>
  <si>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</si>
  <si>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</si>
  <si>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</si>
  <si>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</si>
  <si>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</si>
  <si>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</si>
  <si>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</si>
  <si>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</si>
  <si>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</si>
  <si>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</si>
  <si>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</si>
  <si>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</si>
  <si>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</si>
  <si>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</si>
  <si>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</si>
  <si>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</si>
  <si>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</si>
  <si>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</si>
  <si>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</si>
  <si>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</si>
  <si>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</si>
  <si>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</si>
  <si>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</si>
  <si>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</si>
  <si>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</si>
  <si>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</si>
  <si>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</si>
  <si>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</si>
  <si>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</si>
  <si>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</si>
  <si>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</si>
  <si>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</si>
  <si>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</si>
  <si>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</si>
  <si>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</si>
  <si>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</si>
  <si>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</si>
  <si>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</si>
  <si>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</si>
  <si>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</si>
  <si>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</si>
  <si>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</si>
  <si>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</si>
  <si>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</si>
  <si>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</si>
  <si>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</si>
  <si>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</si>
  <si>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</si>
  <si>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</si>
  <si>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</si>
  <si>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</si>
  <si>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</si>
  <si>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</si>
  <si>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</si>
  <si>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</si>
  <si>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</si>
  <si>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</si>
  <si>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</si>
  <si>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</si>
  <si>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</si>
  <si>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</si>
  <si>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</si>
  <si>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</si>
  <si>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</si>
  <si>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</si>
  <si>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</si>
  <si>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</si>
  <si>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</si>
  <si>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</si>
  <si>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</si>
  <si>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</si>
  <si>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</si>
  <si>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</si>
  <si>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</si>
  <si>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</si>
  <si>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</si>
  <si>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</si>
  <si>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</si>
  <si>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</si>
  <si>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</si>
  <si>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</si>
  <si>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</si>
  <si>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</si>
  <si>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</si>
  <si>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</si>
  <si>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</si>
  <si>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</si>
  <si>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</si>
  <si>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</si>
  <si>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</si>
  <si>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</si>
  <si>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</si>
  <si>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</si>
  <si>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</si>
  <si>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</si>
  <si>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</si>
  <si>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</si>
  <si>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</si>
  <si>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</si>
  <si>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</si>
  <si>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</si>
  <si>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</si>
  <si>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</si>
  <si>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</si>
  <si>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</si>
  <si>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</si>
  <si>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</si>
  <si>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</si>
  <si>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</si>
  <si>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</si>
  <si>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</si>
  <si>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</si>
  <si>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</si>
  <si>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</si>
  <si>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</si>
  <si>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</si>
  <si>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</si>
  <si>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</si>
  <si>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</si>
  <si>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</si>
  <si>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</si>
  <si>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</si>
  <si>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</si>
  <si>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</si>
  <si>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</si>
  <si>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</si>
  <si>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</si>
  <si>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</si>
  <si>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</si>
  <si>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</si>
  <si>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</si>
  <si>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</si>
  <si>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</si>
  <si>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</si>
  <si>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</si>
  <si>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</si>
  <si>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</si>
  <si>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</si>
  <si>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</si>
  <si>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</si>
  <si>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</si>
  <si>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</si>
  <si>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</si>
  <si>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</si>
  <si>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</si>
  <si>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</si>
  <si>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</si>
  <si>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</si>
  <si>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</si>
  <si>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</si>
  <si>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</si>
  <si>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</si>
  <si>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</si>
  <si>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</si>
  <si>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</si>
  <si>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</si>
  <si>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</si>
  <si>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</si>
  <si>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</si>
  <si>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</si>
  <si>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</si>
  <si>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</si>
  <si>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</si>
  <si>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</si>
  <si>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</si>
  <si>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</si>
  <si>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</si>
  <si>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</si>
  <si>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</si>
  <si>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</si>
  <si>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</si>
  <si>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</si>
  <si>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</si>
  <si>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</si>
  <si>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</si>
  <si>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</si>
  <si>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</si>
  <si>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</si>
  <si>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</si>
  <si>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</si>
  <si>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</si>
  <si>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</si>
  <si>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</si>
  <si>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</si>
  <si>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</si>
  <si>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</si>
  <si>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</si>
  <si>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</si>
  <si>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</si>
  <si>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</si>
  <si>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</si>
  <si>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</si>
  <si>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</si>
  <si>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</si>
  <si>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</si>
  <si>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</si>
  <si>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</si>
  <si>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</si>
  <si>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</si>
  <si>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</si>
  <si>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</si>
  <si>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</si>
  <si>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</si>
  <si>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</si>
  <si>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</si>
  <si>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</si>
  <si>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</si>
  <si>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</si>
  <si>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</si>
  <si>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</si>
  <si>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</si>
  <si>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</si>
  <si>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</si>
  <si>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</si>
  <si>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</si>
  <si>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</si>
  <si>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</si>
  <si>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</si>
  <si>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</si>
  <si>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</si>
  <si>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</si>
  <si>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</si>
  <si>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</si>
  <si>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</si>
  <si>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</si>
  <si>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</si>
  <si>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</si>
  <si>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</si>
  <si>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</si>
  <si>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</si>
  <si>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</si>
  <si>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</si>
  <si>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</si>
  <si>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</si>
  <si>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</si>
  <si>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</si>
  <si>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</si>
  <si>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</si>
  <si>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</si>
  <si>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</si>
  <si>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</si>
  <si>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</si>
  <si>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</si>
  <si>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</si>
  <si>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</si>
  <si>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</si>
  <si>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</si>
  <si>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</si>
  <si>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</si>
  <si>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</si>
  <si>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</si>
  <si>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</si>
  <si>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</si>
  <si>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</si>
  <si>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</si>
  <si>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</si>
  <si>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</si>
  <si>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</si>
  <si>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</si>
  <si>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</si>
  <si>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</si>
  <si>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</si>
  <si>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</si>
  <si>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</si>
  <si>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</si>
  <si>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</si>
  <si>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</si>
  <si>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</si>
  <si>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</si>
  <si>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</si>
  <si>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</si>
  <si>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</si>
  <si>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</si>
  <si>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</si>
  <si>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</si>
  <si>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</si>
  <si>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</si>
  <si>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</si>
  <si>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</si>
  <si>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</si>
  <si>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</si>
  <si>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</si>
  <si>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</si>
  <si>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</si>
  <si>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</si>
  <si>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</si>
  <si>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</si>
  <si>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</si>
  <si>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</si>
  <si>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</si>
  <si>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</si>
  <si>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</si>
  <si>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</si>
  <si>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</si>
  <si>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</si>
  <si>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</si>
  <si>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</si>
  <si>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</si>
  <si>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</si>
  <si>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</si>
  <si>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</si>
  <si>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</si>
  <si>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</si>
  <si>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</si>
  <si>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</si>
  <si>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</si>
  <si>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</si>
  <si>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</si>
  <si>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</si>
  <si>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</si>
  <si>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</si>
  <si>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</si>
  <si>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</si>
  <si>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</si>
  <si>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</si>
  <si>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</si>
  <si>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</si>
  <si>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</si>
  <si>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</si>
  <si>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</si>
  <si>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</si>
  <si>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</si>
  <si>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</si>
  <si>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</si>
  <si>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</si>
  <si>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</si>
  <si>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</si>
  <si>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</si>
  <si>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</si>
  <si>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</si>
  <si>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</si>
  <si>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</si>
  <si>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</si>
  <si>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</si>
  <si>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</si>
  <si>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</si>
  <si>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</si>
  <si>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</si>
  <si>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</si>
  <si>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</si>
  <si>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</si>
  <si>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</si>
  <si>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</si>
  <si>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</si>
  <si>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</si>
  <si>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</si>
  <si>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</si>
  <si>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</si>
  <si>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</si>
  <si>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</si>
  <si>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</si>
  <si>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</si>
  <si>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</si>
  <si>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</si>
  <si>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</si>
  <si>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</si>
  <si>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</si>
  <si>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</si>
  <si>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</si>
  <si>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</si>
  <si>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</si>
  <si>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</si>
  <si>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</si>
  <si>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</si>
  <si>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</si>
  <si>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</si>
  <si>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</si>
  <si>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</si>
  <si>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</si>
  <si>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</si>
  <si>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</si>
  <si>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</si>
  <si>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</si>
  <si>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</si>
  <si>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</si>
  <si>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</si>
  <si>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</si>
  <si>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</si>
  <si>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</si>
  <si>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</si>
  <si>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</si>
  <si>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</si>
  <si>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</si>
  <si>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</si>
  <si>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</si>
  <si>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</si>
  <si>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</si>
  <si>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</si>
  <si>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</si>
  <si>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</si>
  <si>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</si>
  <si>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</si>
  <si>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</si>
  <si>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</si>
  <si>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</si>
  <si>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</si>
  <si>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</si>
  <si>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</si>
  <si>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</si>
  <si>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</si>
  <si>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</si>
  <si>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</si>
  <si>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</si>
  <si>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</si>
  <si>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</si>
  <si>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</si>
  <si>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</si>
  <si>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</si>
  <si>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</si>
  <si>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</si>
  <si>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</si>
  <si>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</si>
  <si>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</si>
  <si>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</si>
  <si>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</si>
  <si>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</si>
  <si>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</si>
  <si>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</si>
  <si>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</si>
  <si>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</si>
  <si>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</si>
  <si>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</si>
  <si>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</si>
  <si>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</si>
  <si>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</si>
  <si>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</si>
  <si>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</si>
  <si>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</si>
  <si>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</si>
  <si>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</si>
  <si>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</si>
  <si>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</si>
  <si>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</si>
  <si>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</si>
  <si>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</si>
  <si>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</si>
  <si>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</si>
  <si>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</si>
  <si>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</si>
  <si>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</si>
  <si>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</si>
  <si>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</si>
  <si>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</si>
  <si>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</si>
  <si>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</si>
  <si>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</si>
  <si>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</si>
  <si>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</si>
  <si>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</si>
  <si>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</si>
  <si>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</si>
  <si>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</si>
  <si>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</si>
  <si>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</si>
  <si>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</si>
  <si>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</si>
  <si>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</si>
  <si>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</si>
  <si>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</si>
  <si>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</si>
  <si>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</si>
  <si>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</si>
  <si>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</si>
  <si>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</si>
  <si>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</si>
  <si>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</si>
  <si>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</si>
  <si>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</si>
  <si>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</si>
  <si>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</si>
  <si>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</si>
  <si>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</si>
  <si>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</si>
  <si>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</si>
  <si>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</si>
  <si>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</si>
  <si>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</si>
  <si>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</si>
  <si>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</si>
  <si>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</si>
  <si>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</si>
  <si>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</si>
  <si>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</si>
  <si>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</si>
  <si>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</si>
  <si>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</si>
  <si>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</si>
  <si>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</si>
  <si>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</si>
  <si>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</si>
  <si>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</si>
  <si>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</si>
  <si>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</si>
  <si>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</si>
  <si>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</si>
  <si>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</si>
  <si>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</si>
  <si>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</si>
  <si>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</si>
  <si>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</si>
  <si>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</si>
  <si>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</si>
  <si>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</si>
  <si>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</si>
  <si>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</si>
  <si>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</si>
  <si>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</si>
  <si>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</si>
  <si>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</si>
  <si>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</si>
  <si>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</si>
  <si>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</si>
  <si>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</si>
  <si>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</si>
  <si>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</si>
  <si>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</si>
  <si>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</si>
  <si>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</si>
  <si>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</si>
  <si>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</si>
  <si>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</si>
  <si>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</si>
  <si>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</si>
  <si>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</si>
  <si>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</si>
  <si>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</si>
  <si>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</si>
  <si>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</si>
  <si>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</si>
  <si>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</si>
  <si>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</si>
  <si>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</si>
  <si>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</si>
  <si>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</si>
  <si>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</si>
  <si>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</si>
  <si>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</si>
  <si>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</si>
  <si>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</si>
  <si>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</si>
  <si>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</si>
  <si>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</si>
  <si>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</si>
  <si>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</si>
  <si>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</si>
  <si>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</si>
  <si>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</si>
  <si>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</si>
  <si>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</si>
  <si>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</si>
  <si>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</si>
  <si>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</si>
  <si>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</si>
  <si>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</si>
  <si>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</si>
  <si>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</si>
  <si>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</si>
  <si>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</si>
  <si>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</si>
  <si>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</si>
  <si>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</si>
  <si>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</si>
  <si>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</si>
  <si>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</si>
  <si>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</si>
  <si>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</si>
  <si>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</si>
  <si>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</si>
  <si>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</si>
  <si>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</si>
  <si>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</si>
  <si>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</si>
  <si>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</si>
  <si>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</si>
  <si>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</si>
  <si>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</si>
  <si>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</si>
  <si>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</si>
  <si>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</si>
  <si>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</si>
  <si>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</si>
  <si>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</si>
  <si>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</si>
  <si>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</si>
  <si>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</si>
  <si>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</si>
  <si>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</si>
  <si>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</si>
  <si>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</si>
  <si>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</si>
  <si>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</si>
  <si>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</si>
  <si>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</si>
  <si>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</si>
  <si>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</si>
  <si>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</si>
  <si>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</si>
  <si>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</si>
  <si>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</si>
  <si>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</si>
  <si>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</si>
  <si>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</si>
  <si>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</si>
  <si>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</si>
  <si>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</si>
  <si>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</si>
  <si>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</si>
  <si>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</si>
  <si>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</si>
  <si>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</si>
  <si>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</si>
  <si>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</si>
  <si>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</si>
  <si>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</si>
  <si>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</si>
  <si>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</si>
  <si>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</si>
  <si>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</si>
  <si>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</si>
  <si>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</si>
  <si>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</si>
  <si>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</si>
  <si>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</si>
  <si>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</si>
  <si>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</si>
  <si>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</si>
  <si>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</si>
  <si>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</si>
  <si>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</si>
  <si>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</si>
  <si>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</si>
  <si>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</si>
  <si>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</si>
  <si>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</si>
  <si>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</si>
  <si>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</si>
  <si>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</si>
  <si>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</si>
  <si>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</si>
  <si>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</si>
  <si>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</si>
  <si>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</si>
  <si>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</si>
  <si>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</si>
  <si>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</si>
  <si>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</si>
  <si>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</si>
  <si>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</si>
  <si>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</si>
  <si>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</si>
  <si>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</si>
  <si>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</si>
  <si>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</si>
  <si>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</si>
  <si>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</si>
  <si>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</si>
  <si>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</si>
  <si>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</si>
  <si>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</si>
  <si>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</si>
  <si>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</si>
  <si>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</si>
  <si>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</si>
  <si>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</si>
  <si>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</si>
  <si>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</si>
  <si>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</si>
  <si>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</si>
  <si>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</si>
  <si>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</si>
  <si>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</si>
  <si>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</si>
  <si>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</si>
  <si>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</si>
  <si>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</si>
  <si>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</si>
  <si>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</si>
  <si>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</si>
  <si>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</si>
  <si>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</si>
  <si>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</si>
  <si>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</si>
  <si>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</si>
  <si>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</si>
  <si>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</si>
  <si>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</si>
  <si>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</si>
  <si>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</si>
  <si>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</si>
  <si>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</si>
  <si>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</si>
  <si>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</si>
  <si>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</si>
  <si>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</si>
  <si>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</si>
  <si>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</si>
  <si>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</si>
  <si>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</si>
  <si>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</si>
  <si>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</si>
  <si>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</si>
  <si>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</si>
  <si>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</si>
  <si>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</si>
  <si>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</si>
  <si>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</si>
  <si>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</si>
  <si>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</si>
  <si>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</si>
  <si>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</si>
  <si>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</si>
  <si>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</si>
  <si>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</si>
  <si>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</si>
  <si>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</si>
  <si>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</si>
  <si>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</si>
  <si>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</si>
  <si>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</si>
  <si>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</si>
  <si>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</si>
  <si>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</si>
  <si>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</si>
  <si>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</si>
  <si>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</si>
  <si>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</si>
  <si>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</si>
  <si>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</si>
  <si>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</si>
  <si>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</si>
  <si>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</si>
  <si>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</si>
  <si>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</si>
  <si>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</si>
  <si>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</si>
  <si>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</si>
  <si>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</si>
  <si>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</si>
  <si>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</si>
  <si>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</si>
  <si>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</si>
  <si>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</si>
  <si>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</si>
  <si>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</si>
  <si>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</si>
  <si>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</si>
  <si>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</si>
  <si>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</si>
  <si>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</si>
  <si>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</si>
  <si>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</si>
  <si>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</si>
  <si>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</si>
  <si>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</si>
  <si>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</si>
  <si>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</si>
  <si>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</si>
  <si>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</si>
  <si>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</si>
  <si>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</si>
  <si>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</si>
  <si>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</si>
  <si>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</si>
  <si>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</si>
  <si>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</si>
  <si>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</si>
  <si>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</si>
  <si>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</si>
  <si>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</si>
  <si>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</si>
  <si>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</si>
  <si>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</si>
  <si>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</si>
  <si>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</si>
  <si>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</si>
  <si>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</si>
  <si>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</si>
  <si>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</si>
  <si>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</si>
  <si>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</si>
  <si>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</si>
  <si>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</si>
  <si>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</si>
  <si>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</si>
  <si>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</si>
  <si>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</si>
  <si>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</si>
  <si>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</si>
  <si>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</si>
  <si>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</si>
  <si>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</si>
  <si>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</si>
  <si>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</si>
  <si>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</si>
  <si>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</si>
  <si>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</si>
  <si>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</si>
  <si>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</si>
  <si>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</si>
  <si>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</si>
  <si>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</si>
  <si>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</si>
  <si>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</si>
  <si>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</si>
  <si>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</si>
  <si>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</si>
  <si>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</si>
  <si>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</si>
  <si>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</si>
  <si>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</si>
  <si>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</si>
  <si>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</si>
  <si>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</si>
  <si>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</si>
  <si>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</si>
  <si>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</si>
  <si>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</si>
  <si>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</si>
  <si>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</si>
  <si>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</si>
  <si>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</si>
  <si>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</si>
  <si>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</si>
  <si>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</si>
  <si>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</si>
  <si>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</si>
  <si>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</si>
  <si>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</si>
  <si>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</si>
  <si>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</si>
  <si>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</si>
  <si>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</si>
  <si>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</si>
  <si>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</si>
  <si>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</si>
  <si>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</si>
  <si>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</si>
  <si>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</si>
  <si>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</si>
  <si>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</si>
  <si>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</si>
  <si>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</si>
  <si>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</si>
  <si>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</si>
  <si>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</si>
  <si>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</si>
  <si>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</si>
  <si>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</si>
  <si>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</si>
  <si>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</si>
  <si>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</si>
  <si>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</si>
  <si>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</si>
  <si>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</si>
  <si>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</si>
  <si>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</si>
  <si>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</si>
  <si>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</si>
  <si>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</si>
  <si>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</si>
  <si>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</si>
  <si>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</si>
  <si>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</si>
  <si>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</si>
  <si>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</si>
  <si>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</si>
  <si>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</si>
  <si>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</si>
  <si>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</si>
  <si>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</si>
  <si>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</si>
  <si>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</si>
  <si>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</si>
  <si>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</si>
  <si>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</si>
  <si>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</si>
  <si>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</si>
  <si>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</si>
  <si>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</si>
  <si>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</si>
  <si>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</si>
  <si>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</si>
  <si>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</si>
  <si>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</si>
  <si>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</si>
  <si>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</si>
  <si>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</si>
  <si>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</si>
  <si>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</si>
  <si>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</si>
  <si>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</si>
  <si>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</si>
  <si>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</si>
  <si>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</si>
  <si>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</si>
  <si>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</si>
  <si>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</si>
  <si>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</si>
  <si>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</si>
  <si>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</si>
  <si>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</si>
  <si>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</si>
  <si>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</si>
  <si>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</si>
  <si>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</si>
  <si>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</si>
  <si>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</si>
  <si>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</si>
  <si>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</si>
  <si>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</si>
  <si>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</si>
  <si>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</si>
  <si>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</si>
  <si>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</si>
  <si>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</si>
  <si>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</si>
  <si>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</si>
  <si>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</si>
  <si>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</si>
  <si>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</si>
  <si>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</si>
  <si>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</si>
  <si>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</si>
  <si>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</si>
  <si>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</si>
  <si>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</si>
  <si>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</si>
  <si>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</si>
  <si>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</si>
  <si>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</si>
  <si>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</si>
  <si>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</si>
  <si>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</si>
  <si>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</si>
  <si>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</si>
  <si>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</si>
  <si>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</si>
  <si>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</si>
  <si>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</si>
  <si>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</si>
  <si>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</si>
  <si>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</si>
  <si>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</si>
  <si>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</si>
  <si>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</si>
  <si>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</si>
  <si>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</si>
  <si>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</si>
  <si>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</si>
  <si>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</si>
  <si>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</si>
  <si>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</si>
  <si>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</si>
  <si>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</si>
  <si>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</si>
  <si>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</si>
  <si>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</si>
  <si>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</si>
  <si>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</si>
  <si>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</si>
  <si>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</si>
  <si>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</si>
  <si>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</si>
  <si>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</si>
  <si>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</si>
  <si>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</si>
  <si>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</si>
  <si>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</si>
  <si>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</si>
  <si>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</si>
  <si>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</si>
  <si>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</si>
  <si>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</si>
  <si>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</si>
  <si>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</si>
  <si>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</si>
  <si>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</si>
  <si>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</si>
  <si>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</si>
  <si>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</si>
  <si>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</si>
  <si>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</si>
  <si>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</si>
  <si>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</si>
  <si>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</si>
  <si>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</si>
  <si>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</si>
  <si>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</si>
  <si>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</si>
  <si>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</si>
  <si>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</si>
  <si>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</si>
  <si>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</si>
  <si>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</si>
  <si>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</si>
  <si>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</si>
  <si>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</si>
  <si>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</si>
  <si>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</si>
  <si>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</si>
  <si>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</si>
  <si>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</si>
  <si>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</si>
  <si>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</si>
  <si>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</si>
  <si>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</si>
  <si>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</si>
  <si>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</si>
  <si>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</si>
  <si>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</si>
  <si>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</si>
  <si>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</si>
  <si>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</si>
  <si>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</si>
  <si>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</si>
  <si>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</si>
  <si>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</si>
  <si>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</si>
  <si>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</si>
  <si>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</si>
  <si>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</si>
  <si>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</si>
  <si>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</si>
  <si>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</si>
  <si>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</si>
  <si>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</si>
  <si>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</si>
  <si>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</si>
  <si>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</si>
  <si>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</si>
  <si>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</si>
  <si>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</si>
  <si>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</si>
  <si>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</si>
  <si>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</si>
  <si>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</si>
  <si>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</si>
  <si>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</si>
  <si>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</si>
  <si>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</si>
  <si>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</si>
  <si>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</si>
  <si>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</si>
  <si>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</si>
  <si>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</si>
  <si>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</si>
  <si>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</si>
  <si>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</si>
  <si>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</si>
  <si>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</si>
  <si>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</si>
  <si>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</si>
  <si>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</si>
  <si>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</si>
  <si>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</si>
  <si>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</si>
  <si>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</si>
  <si>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</si>
  <si>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</si>
  <si>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</si>
  <si>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</si>
  <si>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</si>
  <si>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</si>
  <si>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</si>
  <si>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</si>
  <si>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</si>
  <si>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</si>
  <si>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</si>
  <si>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</si>
  <si>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</si>
  <si>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</si>
  <si>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</si>
  <si>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</si>
  <si>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</si>
  <si>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</si>
  <si>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</si>
  <si>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</si>
  <si>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</si>
  <si>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</si>
  <si>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</si>
  <si>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</si>
  <si>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</si>
  <si>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</si>
  <si>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</si>
  <si>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</si>
  <si>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</si>
  <si>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</si>
  <si>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</si>
  <si>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</si>
  <si>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</si>
  <si>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</si>
  <si>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</si>
  <si>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</si>
  <si>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</si>
  <si>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</si>
  <si>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</si>
  <si>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</si>
  <si>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</si>
  <si>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</si>
  <si>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</si>
  <si>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</si>
  <si>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</si>
  <si>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</si>
  <si>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</si>
  <si>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</si>
  <si>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</si>
  <si>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</si>
  <si>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</si>
  <si>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</si>
  <si>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</si>
  <si>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</si>
  <si>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</si>
  <si>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</si>
  <si>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</si>
  <si>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</si>
  <si>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</si>
  <si>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</si>
  <si>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</si>
  <si>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</si>
  <si>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</si>
  <si>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</si>
  <si>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</si>
  <si>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</si>
  <si>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</si>
  <si>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</si>
  <si>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</si>
  <si>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</si>
  <si>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</si>
  <si>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</si>
  <si>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</si>
  <si>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</si>
  <si>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</si>
  <si>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</si>
  <si>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</si>
  <si>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</si>
  <si>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</si>
  <si>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</si>
  <si>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</si>
  <si>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</si>
  <si>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</si>
  <si>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</si>
  <si>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</si>
  <si>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</si>
  <si>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</si>
  <si>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</si>
  <si>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</si>
  <si>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</si>
  <si>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</si>
  <si>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</si>
  <si>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</si>
  <si>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</si>
  <si>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</si>
  <si>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</si>
  <si>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</si>
  <si>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</si>
  <si>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</si>
  <si>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</si>
  <si>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</si>
  <si>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</si>
  <si>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</si>
  <si>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</si>
  <si>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</si>
  <si>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</si>
  <si>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</si>
  <si>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</si>
  <si>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</si>
  <si>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</si>
  <si>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</si>
  <si>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</si>
  <si>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</si>
  <si>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</si>
  <si>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</si>
  <si>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</si>
  <si>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</si>
  <si>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</si>
  <si>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</si>
  <si>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</si>
  <si>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</si>
  <si>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</si>
  <si>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</si>
  <si>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</si>
  <si>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</si>
  <si>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</si>
  <si>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</si>
  <si>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</si>
  <si>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</si>
  <si>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</si>
  <si>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</si>
  <si>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</si>
  <si>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</si>
  <si>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</si>
  <si>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</si>
  <si>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</si>
  <si>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</si>
  <si>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</si>
  <si>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</si>
  <si>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</si>
  <si>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</si>
  <si>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</si>
  <si>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</si>
  <si>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</si>
  <si>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</si>
  <si>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</si>
  <si>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</si>
  <si>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</si>
  <si>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</si>
  <si>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</si>
  <si>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</si>
  <si>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</si>
  <si>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</si>
  <si>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</si>
  <si>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</si>
  <si>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</si>
  <si>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</si>
  <si>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</si>
  <si>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</si>
  <si>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</si>
  <si>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</si>
  <si>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</si>
  <si>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</si>
  <si>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</si>
  <si>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</si>
  <si>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</si>
  <si>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</si>
  <si>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</si>
  <si>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</si>
  <si>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</si>
  <si>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</si>
  <si>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</si>
  <si>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</si>
  <si>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</si>
  <si>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</si>
  <si>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</si>
  <si>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</si>
  <si>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</si>
  <si>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</si>
  <si>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</si>
  <si>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</si>
  <si>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</si>
  <si>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</si>
  <si>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</si>
  <si>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</si>
  <si>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</si>
  <si>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</si>
  <si>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</si>
  <si>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</si>
  <si>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</si>
  <si>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</si>
  <si>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</si>
  <si>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</si>
  <si>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</si>
  <si>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</si>
  <si>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</si>
  <si>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</si>
  <si>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</si>
  <si>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</si>
  <si>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</si>
  <si>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</si>
  <si>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</si>
  <si>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</si>
  <si>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</si>
  <si>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</si>
  <si>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</si>
  <si>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</si>
  <si>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</si>
  <si>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</si>
  <si>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</si>
  <si>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</si>
  <si>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</si>
  <si>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</si>
  <si>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</si>
  <si>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</si>
  <si>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</si>
  <si>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</si>
  <si>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</si>
  <si>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</si>
  <si>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</si>
  <si>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</si>
  <si>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</si>
  <si>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</si>
  <si>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</si>
  <si>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</si>
  <si>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</si>
  <si>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</si>
  <si>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</si>
  <si>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</si>
  <si>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</si>
  <si>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</si>
  <si>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</si>
  <si>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</si>
  <si>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</si>
  <si>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</si>
  <si>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</si>
  <si>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</si>
  <si>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</si>
  <si>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</si>
  <si>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</si>
  <si>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</si>
  <si>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</si>
  <si>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</si>
  <si>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</si>
  <si>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</si>
  <si>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</si>
  <si>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</si>
  <si>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</si>
  <si>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</si>
  <si>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</si>
  <si>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</si>
  <si>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</si>
  <si>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</si>
  <si>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</si>
  <si>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</si>
  <si>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</si>
  <si>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</si>
  <si>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</si>
  <si>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</si>
  <si>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</si>
  <si>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</si>
  <si>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</si>
  <si>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</si>
  <si>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</si>
  <si>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</si>
  <si>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</si>
  <si>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</si>
  <si>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</si>
  <si>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</si>
  <si>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</si>
  <si>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</si>
  <si>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</si>
  <si>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</si>
  <si>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</si>
  <si>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</si>
  <si>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</si>
  <si>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</si>
  <si>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</si>
  <si>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</si>
  <si>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</si>
  <si>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</si>
  <si>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</si>
  <si>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</si>
  <si>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</si>
  <si>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</si>
  <si>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</si>
  <si>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</si>
  <si>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</si>
  <si>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</si>
  <si>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</si>
  <si>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</si>
  <si>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</si>
  <si>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</si>
  <si>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</si>
  <si>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</si>
  <si>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</si>
  <si>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</si>
  <si>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</si>
  <si>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</si>
  <si>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</si>
  <si>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</si>
  <si>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</si>
  <si>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</si>
  <si>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</si>
  <si>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</si>
  <si>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</si>
  <si>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</si>
  <si>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</si>
  <si>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</si>
  <si>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</si>
  <si>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</si>
  <si>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</si>
  <si>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</si>
  <si>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</si>
  <si>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</si>
  <si>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</si>
  <si>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</si>
  <si>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</si>
  <si>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</si>
  <si>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</si>
  <si>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</si>
  <si>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</si>
  <si>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</si>
  <si>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</si>
  <si>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</si>
  <si>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</si>
  <si>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</si>
  <si>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</si>
  <si>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</si>
  <si>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</si>
  <si>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</si>
  <si>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</si>
  <si>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</si>
  <si>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</si>
  <si>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</si>
  <si>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</si>
  <si>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</si>
  <si>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</si>
  <si>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</si>
  <si>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</si>
  <si>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</si>
  <si>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</si>
  <si>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</si>
  <si>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</si>
  <si>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</si>
  <si>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</si>
  <si>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</si>
  <si>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</si>
  <si>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</si>
  <si>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</si>
  <si>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</si>
  <si>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</si>
  <si>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</si>
  <si>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</si>
  <si>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</si>
  <si>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</si>
  <si>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</si>
  <si>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</si>
  <si>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</si>
  <si>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</si>
  <si>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</si>
  <si>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</si>
  <si>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</si>
  <si>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</si>
  <si>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</si>
  <si>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</si>
  <si>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</si>
  <si>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</si>
  <si>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</si>
  <si>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</si>
  <si>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</si>
  <si>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</si>
  <si>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</si>
  <si>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</si>
  <si>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</si>
  <si>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</si>
  <si>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</si>
  <si>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</si>
  <si>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</si>
  <si>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</si>
  <si>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</si>
  <si>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</si>
  <si>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</si>
  <si>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</si>
  <si>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</si>
  <si>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</si>
  <si>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</si>
  <si>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</si>
  <si>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</si>
  <si>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</si>
  <si>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</si>
  <si>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</si>
  <si>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</si>
  <si>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</si>
  <si>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</si>
  <si>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</si>
  <si>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</si>
  <si>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</si>
  <si>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</si>
  <si>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</si>
  <si>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</si>
  <si>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</si>
  <si>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</si>
  <si>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</si>
  <si>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</si>
  <si>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</si>
  <si>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</si>
  <si>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</si>
  <si>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</si>
  <si>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</si>
  <si>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</si>
  <si>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</si>
  <si>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</si>
  <si>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</si>
  <si>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</si>
  <si>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</si>
  <si>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</si>
  <si>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</si>
  <si>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</si>
  <si>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</si>
  <si>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</si>
  <si>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</si>
  <si>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</si>
  <si>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</si>
  <si>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</si>
  <si>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</si>
  <si>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</si>
  <si>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</si>
  <si>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</si>
  <si>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</si>
  <si>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</si>
  <si>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</si>
  <si>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</si>
  <si>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</si>
  <si>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</si>
  <si>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</si>
  <si>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</si>
  <si>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</si>
  <si>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</si>
  <si>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</si>
  <si>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</si>
  <si>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</si>
  <si>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</si>
  <si>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</si>
  <si>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</si>
  <si>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</si>
  <si>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</si>
  <si>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</si>
  <si>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</si>
  <si>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</si>
  <si>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</si>
  <si>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</si>
  <si>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</si>
  <si>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</si>
  <si>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</si>
  <si>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</si>
  <si>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</si>
  <si>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</si>
  <si>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</si>
  <si>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</si>
  <si>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</si>
  <si>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</si>
  <si>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</si>
  <si>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</si>
  <si>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</si>
  <si>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</si>
  <si>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</si>
  <si>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</si>
  <si>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</si>
  <si>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</si>
  <si>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</si>
  <si>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</si>
  <si>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</si>
  <si>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</si>
  <si>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</si>
  <si>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</si>
  <si>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</si>
  <si>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</si>
  <si>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</si>
  <si>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</si>
  <si>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</si>
  <si>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</si>
  <si>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</si>
  <si>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</si>
  <si>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</si>
  <si>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</si>
  <si>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</si>
  <si>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</si>
  <si>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</si>
  <si>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</si>
  <si>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</si>
  <si>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</si>
  <si>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</si>
  <si>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</si>
  <si>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</si>
  <si>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</si>
  <si>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</si>
  <si>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</si>
  <si>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</si>
  <si>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</si>
  <si>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</si>
  <si>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</si>
  <si>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</si>
  <si>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</si>
  <si>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</si>
  <si>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</si>
  <si>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</si>
  <si>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</si>
  <si>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</si>
  <si>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</si>
  <si>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</si>
  <si>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</si>
  <si>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</si>
  <si>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</si>
  <si>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</si>
  <si>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</si>
  <si>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</si>
  <si>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</si>
  <si>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</si>
  <si>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</si>
  <si>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</si>
  <si>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</si>
  <si>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</si>
  <si>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</si>
  <si>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</si>
  <si>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</si>
  <si>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</si>
  <si>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</si>
  <si>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</si>
  <si>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</si>
  <si>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</si>
  <si>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</si>
  <si>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</si>
  <si>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</si>
  <si>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</si>
  <si>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</si>
  <si>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</si>
  <si>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</si>
  <si>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</si>
  <si>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</si>
  <si>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</si>
  <si>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</si>
  <si>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</si>
  <si>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</si>
  <si>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</si>
  <si>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</si>
  <si>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</si>
  <si>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</si>
  <si>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</si>
  <si>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</si>
  <si>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</si>
  <si>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</si>
  <si>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</si>
  <si>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</si>
  <si>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</si>
  <si>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</si>
  <si>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</si>
  <si>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</si>
  <si>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</si>
  <si>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</si>
  <si>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</si>
  <si>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</si>
  <si>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</si>
  <si>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</si>
  <si>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</si>
  <si>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</si>
  <si>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</si>
  <si>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</si>
  <si>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</si>
  <si>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</si>
  <si>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</si>
  <si>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</si>
  <si>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</si>
  <si>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</si>
  <si>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</si>
  <si>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</si>
  <si>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</si>
  <si>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</si>
  <si>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</si>
  <si>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</si>
  <si>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</si>
  <si>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</si>
  <si>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</si>
  <si>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</si>
  <si>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</si>
  <si>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</si>
  <si>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</si>
  <si>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</si>
  <si>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</si>
  <si>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</si>
  <si>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</si>
  <si>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</si>
  <si>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</si>
  <si>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</si>
  <si>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</si>
  <si>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</si>
  <si>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</si>
  <si>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</si>
  <si>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</si>
  <si>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</si>
  <si>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</si>
  <si>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</si>
  <si>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</si>
  <si>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</si>
  <si>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</si>
  <si>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</si>
  <si>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</si>
  <si>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</si>
  <si>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</si>
  <si>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</si>
  <si>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</si>
  <si>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</si>
  <si>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</si>
  <si>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</si>
  <si>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</si>
  <si>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</si>
  <si>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</si>
  <si>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</si>
  <si>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</si>
  <si>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</si>
  <si>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</si>
  <si>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</si>
  <si>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</si>
  <si>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</si>
  <si>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</si>
  <si>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</si>
  <si>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</si>
  <si>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</si>
  <si>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</si>
  <si>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</si>
  <si>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</si>
  <si>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</si>
  <si>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</si>
  <si>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</si>
  <si>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</si>
  <si>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</si>
  <si>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</si>
  <si>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</si>
  <si>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</si>
  <si>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</si>
  <si>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</si>
  <si>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</si>
  <si>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</si>
  <si>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</si>
  <si>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</si>
  <si>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</si>
  <si>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</si>
  <si>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</si>
  <si>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</si>
  <si>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</si>
  <si>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</si>
  <si>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</si>
  <si>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</si>
  <si>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</si>
  <si>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</si>
  <si>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</si>
  <si>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</si>
  <si>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</si>
  <si>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</si>
  <si>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</si>
  <si>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</si>
  <si>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</si>
  <si>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</si>
  <si>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</si>
  <si>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</si>
  <si>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</si>
  <si>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</si>
  <si>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</si>
  <si>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</si>
  <si>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</si>
  <si>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</si>
  <si>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</si>
  <si>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</si>
  <si>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</si>
  <si>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</si>
  <si>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</si>
  <si>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</si>
  <si>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</si>
  <si>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</si>
  <si>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</si>
  <si>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</si>
  <si>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</si>
  <si>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</si>
  <si>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</si>
  <si>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</si>
  <si>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</si>
  <si>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</si>
  <si>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</si>
  <si>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</si>
  <si>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</si>
  <si>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</si>
  <si>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</si>
  <si>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</si>
  <si>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</si>
  <si>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</si>
  <si>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</si>
  <si>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</si>
  <si>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</si>
  <si>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</si>
  <si>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</si>
  <si>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</si>
  <si>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</si>
  <si>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</si>
  <si>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</si>
  <si>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</si>
  <si>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</si>
  <si>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</si>
  <si>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</si>
  <si>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</si>
  <si>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</si>
  <si>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</si>
  <si>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</si>
  <si>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</si>
  <si>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</si>
  <si>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</si>
  <si>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</si>
  <si>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</si>
  <si>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</si>
  <si>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</si>
  <si>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</si>
  <si>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</si>
  <si>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</si>
  <si>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</si>
  <si>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</si>
  <si>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</si>
  <si>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</si>
  <si>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</si>
  <si>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</si>
  <si>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</si>
  <si>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</si>
  <si>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</si>
  <si>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</si>
  <si>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</si>
  <si>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</si>
  <si>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</si>
  <si>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</si>
  <si>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</si>
  <si>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</si>
  <si>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</si>
  <si>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</si>
  <si>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</si>
  <si>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</si>
  <si>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</si>
  <si>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</si>
  <si>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</si>
  <si>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</si>
  <si>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</si>
  <si>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</si>
  <si>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</si>
  <si>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</si>
  <si>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</si>
  <si>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</si>
  <si>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</si>
  <si>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</si>
  <si>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</si>
  <si>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</si>
  <si>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</si>
  <si>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</si>
  <si>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</si>
  <si>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</si>
  <si>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</si>
  <si>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</si>
  <si>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</si>
  <si>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</si>
  <si>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</si>
  <si>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</si>
  <si>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</si>
  <si>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</si>
  <si>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</si>
  <si>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</si>
  <si>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</si>
  <si>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</si>
  <si>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</si>
  <si>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</si>
  <si>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</si>
  <si>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</si>
  <si>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</si>
  <si>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</si>
  <si>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</si>
  <si>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</si>
  <si>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</si>
  <si>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</si>
  <si>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</si>
  <si>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</si>
  <si>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</si>
  <si>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</si>
  <si>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</si>
  <si>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</si>
  <si>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</si>
  <si>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</si>
  <si>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</si>
  <si>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</si>
  <si>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</si>
  <si>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</si>
  <si>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</si>
  <si>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</si>
  <si>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</si>
  <si>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</si>
  <si>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</si>
  <si>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</si>
  <si>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</si>
  <si>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</si>
  <si>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</si>
  <si>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</si>
  <si>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</si>
  <si>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</si>
  <si>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</si>
  <si>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</si>
  <si>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</si>
  <si>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</si>
  <si>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</si>
  <si>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</si>
  <si>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</si>
  <si>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</si>
  <si>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</si>
  <si>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</si>
  <si>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</si>
  <si>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</si>
  <si>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</si>
  <si>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</si>
  <si>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</si>
  <si>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</si>
  <si>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</si>
  <si>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</si>
  <si>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</si>
  <si>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</si>
  <si>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</si>
  <si>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</si>
  <si>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</si>
  <si>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</si>
  <si>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</si>
  <si>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</si>
  <si>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</si>
  <si>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</si>
  <si>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</si>
  <si>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</si>
  <si>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</si>
  <si>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</si>
  <si>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</si>
  <si>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</si>
  <si>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</si>
  <si>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</si>
  <si>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</si>
  <si>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</si>
  <si>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</si>
  <si>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</si>
  <si>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</si>
  <si>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</si>
  <si>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</si>
  <si>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</si>
  <si>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</si>
  <si>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</si>
  <si>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</si>
  <si>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</si>
  <si>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</si>
  <si>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</si>
  <si>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</si>
  <si>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</si>
  <si>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</si>
  <si>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</si>
  <si>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</si>
  <si>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</si>
  <si>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</si>
  <si>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</si>
  <si>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</si>
  <si>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</si>
  <si>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</si>
  <si>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</si>
  <si>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</si>
  <si>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</si>
  <si>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</si>
  <si>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</si>
  <si>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</si>
  <si>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</si>
  <si>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</si>
  <si>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</si>
  <si>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</si>
  <si>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</si>
  <si>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</si>
  <si>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</si>
  <si>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</si>
  <si>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</si>
  <si>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</si>
  <si>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</si>
  <si>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</si>
  <si>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</si>
  <si>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</si>
  <si>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</si>
  <si>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</si>
  <si>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</si>
  <si>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</si>
  <si>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</si>
  <si>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</si>
  <si>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</si>
  <si>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</si>
  <si>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</si>
  <si>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</si>
  <si>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</si>
  <si>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</si>
  <si>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</si>
  <si>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</si>
  <si>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</si>
  <si>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</si>
  <si>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</si>
  <si>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</si>
  <si>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</si>
  <si>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</si>
  <si>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</si>
  <si>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</si>
  <si>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</si>
  <si>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</si>
  <si>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</si>
  <si>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</si>
  <si>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</si>
  <si>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</si>
  <si>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</si>
  <si>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</si>
  <si>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</si>
  <si>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</si>
  <si>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</si>
  <si>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</si>
  <si>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</si>
  <si>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</si>
  <si>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</si>
  <si>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</si>
  <si>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</si>
  <si>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</si>
  <si>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</si>
  <si>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</si>
  <si>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</si>
  <si>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</si>
  <si>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</si>
  <si>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</si>
  <si>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</si>
  <si>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</si>
  <si>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</si>
  <si>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</si>
  <si>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</si>
  <si>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</si>
  <si>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</si>
  <si>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</si>
  <si>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</si>
  <si>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</si>
  <si>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</si>
  <si>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</si>
  <si>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</si>
  <si>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</si>
  <si>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</si>
  <si>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</si>
  <si>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</si>
  <si>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</si>
  <si>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</si>
  <si>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</si>
  <si>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</si>
  <si>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</si>
  <si>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</si>
  <si>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</si>
  <si>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</si>
  <si>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</si>
  <si>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</si>
  <si>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</si>
  <si>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</si>
  <si>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</si>
  <si>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</si>
  <si>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</si>
  <si>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</si>
  <si>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</si>
  <si>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</si>
  <si>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</si>
  <si>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</si>
  <si>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</si>
  <si>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</si>
  <si>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</si>
  <si>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</si>
  <si>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</si>
  <si>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</si>
  <si>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</si>
  <si>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</si>
  <si>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</si>
  <si>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</si>
  <si>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</si>
  <si>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</si>
  <si>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</si>
  <si>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</si>
  <si>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</si>
  <si>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</si>
  <si>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</si>
  <si>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</si>
  <si>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</si>
  <si>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</si>
  <si>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</si>
  <si>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</si>
  <si>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</si>
  <si>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</si>
  <si>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</si>
  <si>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</si>
  <si>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</si>
  <si>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</si>
  <si>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</si>
  <si>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</si>
  <si>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</si>
  <si>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</si>
  <si>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</si>
  <si>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</si>
  <si>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</si>
  <si>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</si>
  <si>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</si>
  <si>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</si>
  <si>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</si>
  <si>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</si>
  <si>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</si>
  <si>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</si>
  <si>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</si>
  <si>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</si>
  <si>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</si>
  <si>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</si>
  <si>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</si>
  <si>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</si>
  <si>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</si>
  <si>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</si>
  <si>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</si>
  <si>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</si>
  <si>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</si>
  <si>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</si>
  <si>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</si>
  <si>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</si>
  <si>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</si>
  <si>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</si>
  <si>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</si>
  <si>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</si>
  <si>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</si>
  <si>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</si>
  <si>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</si>
  <si>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</si>
  <si>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</si>
  <si>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</si>
  <si>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</si>
  <si>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</si>
  <si>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</si>
  <si>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</si>
  <si>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</si>
  <si>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</si>
  <si>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</si>
  <si>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</si>
  <si>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</si>
  <si>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</si>
  <si>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</si>
  <si>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</si>
  <si>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</si>
  <si>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</si>
  <si>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</si>
  <si>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</si>
  <si>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</si>
  <si>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</si>
  <si>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</si>
  <si>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</si>
  <si>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</si>
  <si>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</si>
  <si>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</si>
  <si>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</si>
  <si>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</si>
  <si>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</si>
  <si>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</si>
  <si>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</si>
  <si>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</si>
  <si>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</si>
  <si>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</si>
  <si>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</si>
  <si>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</si>
  <si>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</si>
  <si>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</si>
  <si>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</si>
  <si>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</si>
  <si>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</si>
  <si>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</si>
  <si>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</si>
  <si>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</si>
  <si>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</si>
  <si>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</si>
  <si>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</si>
  <si>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</si>
  <si>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</si>
  <si>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</si>
  <si>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</si>
  <si>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</si>
  <si>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</si>
  <si>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</si>
  <si>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</si>
  <si>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</si>
  <si>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</si>
  <si>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</si>
  <si>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</si>
  <si>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</si>
  <si>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</si>
  <si>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</si>
  <si>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</si>
  <si>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</si>
  <si>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</si>
  <si>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</si>
  <si>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</si>
  <si>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</si>
  <si>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</si>
  <si>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</si>
  <si>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</si>
  <si>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</si>
  <si>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</si>
  <si>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</si>
  <si>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</si>
  <si>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</si>
  <si>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</si>
  <si>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</si>
  <si>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</si>
  <si>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</si>
  <si>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</si>
  <si>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</si>
  <si>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</si>
  <si>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</si>
  <si>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</si>
  <si>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</si>
  <si>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</si>
  <si>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</si>
  <si>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</si>
  <si>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</si>
  <si>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</si>
  <si>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</si>
  <si>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</si>
  <si>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</si>
  <si>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</si>
  <si>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</si>
  <si>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</si>
  <si>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</si>
  <si>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</si>
  <si>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</si>
  <si>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</si>
  <si>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</si>
  <si>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</si>
  <si>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</si>
  <si>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</si>
  <si>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</si>
  <si>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</si>
  <si>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</si>
  <si>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</si>
  <si>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</si>
  <si>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</si>
  <si>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</si>
  <si>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</si>
  <si>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</si>
  <si>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</si>
  <si>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</si>
  <si>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</si>
  <si>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</si>
  <si>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</si>
  <si>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</si>
  <si>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</si>
  <si>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</si>
  <si>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</si>
  <si>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</si>
  <si>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</si>
  <si>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</si>
  <si>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</si>
  <si>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</si>
  <si>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</si>
  <si>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</si>
  <si>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</si>
  <si>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</si>
  <si>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</si>
  <si>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</si>
  <si>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</si>
  <si>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</si>
  <si>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</si>
  <si>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</si>
  <si>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</si>
  <si>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</si>
  <si>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</si>
  <si>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</si>
  <si>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</si>
  <si>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</si>
  <si>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</si>
  <si>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</si>
  <si>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</si>
  <si>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</si>
  <si>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</si>
  <si>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</si>
  <si>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</si>
  <si>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</si>
  <si>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</si>
  <si>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</si>
  <si>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</si>
  <si>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</si>
  <si>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</si>
  <si>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</si>
  <si>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</si>
  <si>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</si>
  <si>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</si>
  <si>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</si>
  <si>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</si>
  <si>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</si>
  <si>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</si>
  <si>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</si>
  <si>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</si>
  <si>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</si>
  <si>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</si>
  <si>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</si>
  <si>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</si>
  <si>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</si>
  <si>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</si>
  <si>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</si>
  <si>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</si>
  <si>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</si>
  <si>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</si>
  <si>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</si>
  <si>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</si>
  <si>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</si>
  <si>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</si>
  <si>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</si>
  <si>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</si>
  <si>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</si>
  <si>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</si>
  <si>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</si>
  <si>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</si>
  <si>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</si>
  <si>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</si>
  <si>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</si>
  <si>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</si>
  <si>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</si>
  <si>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</si>
  <si>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</si>
  <si>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</si>
  <si>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</si>
  <si>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</si>
  <si>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</si>
  <si>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</si>
  <si>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</si>
  <si>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</si>
  <si>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</si>
  <si>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</si>
  <si>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</si>
  <si>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</si>
  <si>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</si>
  <si>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</si>
  <si>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</si>
  <si>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</si>
  <si>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</si>
  <si>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</si>
  <si>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</si>
  <si>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</si>
  <si>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</si>
  <si>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</si>
  <si>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</si>
  <si>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</si>
  <si>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</si>
  <si>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</si>
  <si>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</si>
  <si>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</si>
  <si>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</si>
  <si>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</si>
  <si>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</si>
  <si>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</si>
  <si>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</si>
  <si>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</si>
  <si>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</si>
  <si>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</si>
  <si>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</si>
  <si>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</si>
  <si>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</si>
  <si>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</si>
  <si>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</si>
  <si>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</si>
  <si>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</si>
  <si>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</si>
  <si>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</si>
  <si>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</si>
  <si>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</si>
  <si>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</si>
  <si>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</si>
  <si>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</si>
  <si>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</si>
  <si>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</si>
  <si>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</si>
  <si>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</si>
  <si>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</si>
  <si>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</si>
  <si>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</si>
  <si>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</si>
  <si>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</si>
  <si>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</si>
  <si>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</si>
  <si>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</si>
  <si>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</si>
  <si>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</si>
  <si>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</si>
  <si>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</si>
  <si>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</si>
  <si>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</si>
  <si>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</si>
  <si>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</si>
  <si>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</si>
  <si>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</si>
  <si>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</si>
  <si>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</si>
  <si>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</si>
  <si>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</si>
  <si>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</si>
  <si>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</si>
  <si>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</si>
  <si>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</si>
  <si>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</si>
  <si>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</si>
  <si>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</si>
  <si>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</si>
  <si>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</si>
  <si>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</si>
  <si>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</si>
  <si>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</si>
  <si>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</si>
  <si>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</si>
  <si>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</si>
  <si>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</si>
  <si>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</si>
  <si>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</si>
  <si>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</si>
  <si>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</si>
  <si>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</si>
  <si>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</si>
  <si>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</si>
  <si>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</si>
  <si>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</si>
  <si>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</si>
  <si>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</si>
  <si>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</si>
  <si>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</si>
  <si>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</si>
  <si>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</si>
  <si>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</si>
  <si>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</si>
  <si>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</si>
  <si>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</si>
  <si>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</si>
  <si>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</si>
  <si>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</si>
  <si>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</si>
  <si>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</si>
  <si>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</si>
  <si>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</si>
  <si>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</si>
  <si>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</si>
  <si>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</si>
  <si>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</si>
  <si>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</si>
  <si>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</si>
  <si>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</si>
  <si>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</si>
  <si>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</si>
  <si>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</si>
  <si>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</si>
  <si>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</si>
  <si>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</si>
  <si>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</si>
  <si>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</si>
  <si>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</si>
  <si>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</si>
  <si>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</si>
  <si>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</si>
  <si>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</si>
  <si>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</si>
  <si>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</si>
  <si>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</si>
  <si>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</si>
  <si>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</si>
  <si>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</si>
  <si>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</si>
  <si>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</si>
  <si>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</si>
  <si>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</si>
  <si>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</si>
  <si>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</si>
  <si>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</si>
  <si>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</si>
  <si>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</si>
  <si>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</si>
  <si>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</si>
  <si>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</si>
  <si>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</si>
  <si>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</si>
  <si>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</si>
  <si>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</si>
  <si>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</si>
  <si>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</si>
  <si>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</si>
  <si>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</si>
  <si>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</si>
  <si>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</si>
  <si>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</si>
  <si>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</si>
  <si>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</si>
  <si>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</si>
  <si>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</si>
  <si>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</si>
  <si>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</si>
  <si>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</si>
  <si>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</si>
  <si>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</si>
  <si>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</si>
  <si>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</si>
  <si>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</si>
  <si>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</si>
  <si>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</si>
  <si>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</si>
  <si>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</si>
  <si>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</si>
  <si>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</si>
  <si>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</si>
  <si>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</si>
  <si>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</si>
  <si>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</si>
  <si>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</si>
  <si>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</si>
  <si>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</si>
  <si>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</si>
  <si>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</si>
  <si>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</si>
  <si>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</si>
  <si>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</si>
  <si>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</si>
  <si>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</si>
  <si>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</si>
  <si>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</si>
  <si>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</si>
  <si>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</si>
  <si>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</si>
  <si>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</si>
  <si>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</si>
  <si>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</si>
  <si>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</si>
  <si>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</si>
  <si>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</si>
  <si>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</si>
  <si>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</si>
  <si>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</si>
  <si>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</si>
  <si>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</si>
  <si>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</si>
  <si>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</si>
  <si>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</si>
  <si>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</si>
  <si>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</si>
  <si>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</si>
  <si>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</si>
  <si>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</si>
  <si>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</si>
  <si>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</si>
  <si>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</si>
  <si>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</si>
  <si>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</si>
  <si>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</si>
  <si>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</si>
  <si>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</si>
  <si>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</si>
  <si>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</si>
  <si>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</si>
  <si>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</si>
  <si>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</si>
  <si>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</si>
  <si>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</si>
  <si>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</si>
  <si>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</si>
  <si>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</si>
  <si>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</si>
  <si>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</si>
  <si>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</si>
  <si>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</si>
  <si>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</si>
  <si>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</si>
  <si>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</si>
  <si>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</si>
  <si>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</si>
  <si>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</si>
  <si>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</si>
  <si>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</si>
  <si>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</si>
  <si>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</si>
  <si>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</si>
  <si>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</si>
  <si>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</si>
  <si>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</si>
  <si>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</si>
  <si>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</si>
  <si>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</si>
  <si>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</si>
  <si>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</si>
  <si>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</si>
  <si>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</si>
  <si>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</si>
  <si>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</si>
  <si>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</si>
  <si>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</si>
  <si>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</si>
  <si>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</si>
  <si>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</si>
  <si>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</si>
  <si>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</si>
  <si>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</si>
  <si>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</si>
  <si>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</si>
  <si>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</si>
  <si>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</si>
  <si>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</si>
  <si>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</si>
  <si>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</si>
  <si>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</si>
  <si>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</si>
  <si>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</si>
  <si>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</si>
  <si>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</si>
  <si>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</si>
  <si>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</si>
  <si>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</si>
  <si>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</si>
  <si>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</si>
  <si>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</si>
  <si>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</si>
  <si>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</si>
  <si>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</si>
  <si>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</si>
  <si>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</si>
  <si>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</si>
  <si>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</si>
  <si>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</si>
  <si>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</si>
  <si>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</si>
  <si>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</si>
  <si>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</si>
  <si>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</si>
  <si>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</si>
  <si>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</si>
  <si>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</si>
  <si>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</si>
  <si>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</si>
  <si>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</si>
  <si>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</si>
  <si>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</si>
  <si>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</si>
  <si>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</si>
  <si>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</si>
  <si>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</si>
  <si>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</si>
  <si>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</si>
  <si>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</si>
  <si>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</si>
  <si>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</si>
  <si>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</si>
  <si>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</si>
  <si>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</si>
  <si>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</si>
  <si>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</si>
  <si>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</si>
  <si>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</si>
  <si>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</si>
  <si>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</si>
  <si>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</si>
  <si>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</si>
  <si>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</si>
  <si>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</si>
  <si>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</si>
  <si>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</si>
  <si>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</si>
  <si>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</si>
  <si>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</si>
  <si>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</si>
  <si>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</si>
  <si>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</si>
  <si>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</si>
  <si>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</si>
  <si>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</si>
  <si>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</si>
  <si>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</si>
  <si>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</si>
  <si>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</si>
  <si>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</si>
  <si>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</si>
  <si>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</si>
  <si>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</si>
  <si>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</si>
  <si>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</si>
  <si>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</si>
  <si>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</si>
  <si>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</si>
  <si>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</si>
  <si>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</si>
  <si>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</si>
  <si>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</si>
  <si>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</si>
  <si>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</si>
  <si>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</si>
  <si>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</si>
  <si>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</si>
  <si>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</si>
  <si>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</si>
  <si>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</si>
  <si>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</si>
  <si>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</si>
  <si>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</si>
  <si>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</si>
  <si>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</si>
  <si>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</si>
  <si>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</si>
  <si>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</si>
  <si>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</si>
  <si>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</si>
  <si>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</si>
  <si>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</si>
  <si>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</si>
  <si>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</si>
  <si>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</si>
  <si>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</si>
  <si>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</si>
  <si>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</si>
  <si>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</si>
  <si>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</si>
  <si>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</si>
  <si>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</si>
  <si>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</si>
  <si>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</si>
  <si>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</si>
  <si>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</si>
  <si>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</si>
  <si>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</si>
  <si>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</si>
  <si>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</si>
  <si>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</si>
  <si>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</si>
  <si>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</si>
  <si>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</si>
  <si>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</si>
  <si>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</si>
  <si>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</si>
  <si>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</si>
  <si>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</si>
  <si>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</si>
  <si>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</si>
  <si>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</si>
  <si>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</si>
  <si>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</si>
  <si>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</si>
  <si>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</si>
  <si>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</si>
  <si>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</si>
  <si>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</si>
  <si>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</si>
  <si>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</si>
  <si>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</si>
  <si>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</si>
  <si>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</si>
  <si>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</si>
  <si>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</si>
  <si>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</si>
  <si>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</si>
  <si>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</si>
  <si>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</si>
  <si>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</si>
  <si>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</si>
  <si>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</si>
  <si>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</si>
  <si>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</si>
  <si>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</si>
  <si>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</si>
  <si>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</si>
  <si>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</si>
  <si>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</si>
  <si>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</si>
  <si>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</si>
  <si>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</si>
  <si>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</si>
  <si>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</si>
  <si>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</si>
  <si>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</si>
  <si>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</si>
  <si>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</si>
  <si>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</si>
  <si>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</si>
  <si>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</si>
  <si>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</si>
  <si>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</si>
  <si>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</si>
  <si>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</si>
  <si>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</si>
  <si>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</si>
  <si>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</si>
  <si>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</si>
  <si>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</si>
  <si>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</si>
  <si>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</si>
  <si>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</si>
  <si>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</si>
  <si>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</si>
  <si>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</si>
  <si>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</si>
  <si>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</si>
  <si>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</si>
  <si>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</si>
  <si>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</si>
  <si>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</si>
  <si>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</si>
  <si>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</si>
  <si>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</si>
  <si>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</si>
  <si>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</si>
  <si>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</si>
  <si>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</si>
  <si>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</si>
  <si>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</si>
  <si>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</si>
  <si>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</si>
  <si>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</si>
  <si>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</si>
  <si>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</si>
  <si>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</si>
  <si>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</si>
  <si>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</si>
  <si>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</si>
  <si>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</si>
  <si>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</si>
  <si>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</si>
  <si>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</si>
  <si>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</si>
  <si>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</si>
  <si>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</si>
  <si>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</si>
  <si>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</si>
  <si>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</si>
  <si>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</si>
  <si>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</si>
  <si>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</si>
  <si>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</si>
  <si>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</si>
  <si>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</si>
  <si>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</si>
  <si>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</si>
  <si>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</si>
  <si>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</si>
  <si>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</si>
  <si>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</si>
  <si>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</si>
  <si>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</si>
  <si>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</si>
  <si>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</si>
  <si>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</si>
  <si>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</si>
  <si>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</si>
  <si>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</si>
  <si>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</si>
  <si>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</si>
  <si>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</si>
  <si>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</si>
  <si>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</si>
  <si>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</si>
  <si>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</si>
  <si>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</si>
  <si>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</si>
  <si>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</si>
  <si>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</si>
  <si>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</si>
  <si>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</si>
  <si>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</si>
  <si>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</si>
  <si>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</si>
  <si>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</si>
  <si>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</si>
  <si>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</si>
  <si>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</si>
  <si>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</si>
  <si>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</si>
  <si>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</si>
  <si>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</si>
  <si>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</si>
  <si>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</si>
  <si>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</si>
  <si>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</si>
  <si>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</si>
  <si>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</si>
  <si>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</si>
  <si>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</si>
  <si>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</si>
  <si>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</si>
  <si>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</si>
  <si>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</si>
  <si>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</si>
  <si>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</si>
  <si>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</si>
  <si>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</si>
  <si>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</si>
  <si>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</si>
  <si>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</si>
  <si>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</si>
  <si>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</si>
  <si>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</si>
  <si>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</si>
  <si>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</si>
  <si>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</si>
  <si>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</si>
  <si>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</si>
  <si>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</si>
  <si>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</si>
  <si>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</si>
  <si>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</si>
  <si>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</si>
  <si>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</si>
  <si>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</si>
  <si>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</si>
  <si>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</si>
  <si>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</si>
  <si>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</si>
  <si>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</si>
  <si>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</si>
  <si>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</si>
  <si>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</si>
  <si>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</si>
  <si>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</si>
  <si>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</si>
  <si>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</si>
  <si>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</si>
  <si>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</si>
  <si>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</si>
  <si>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</si>
  <si>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</si>
  <si>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</si>
  <si>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</si>
  <si>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</si>
  <si>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</si>
  <si>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</si>
  <si>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</si>
  <si>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</si>
  <si>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</si>
  <si>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</si>
  <si>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</si>
  <si>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</si>
  <si>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</si>
  <si>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</si>
  <si>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</si>
  <si>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</si>
  <si>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</si>
  <si>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</si>
  <si>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</si>
  <si>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</si>
  <si>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</si>
  <si>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</si>
  <si>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</si>
  <si>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</si>
  <si>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</si>
  <si>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</si>
  <si>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</si>
  <si>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</si>
  <si>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</si>
  <si>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</si>
  <si>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</si>
  <si>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</si>
  <si>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</si>
  <si>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</si>
  <si>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</si>
  <si>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</si>
  <si>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</si>
  <si>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</si>
  <si>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</si>
  <si>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</si>
  <si>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</si>
  <si>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</si>
  <si>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</si>
  <si>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</si>
  <si>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</si>
  <si>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</si>
  <si>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</si>
  <si>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</si>
  <si>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</si>
  <si>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</si>
  <si>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</si>
  <si>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</si>
  <si>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</si>
  <si>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</si>
  <si>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</si>
  <si>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</si>
  <si>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</si>
  <si>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</si>
  <si>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</si>
  <si>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</si>
  <si>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</si>
  <si>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</si>
  <si>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</si>
  <si>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</si>
  <si>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</si>
  <si>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</si>
  <si>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</si>
  <si>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</si>
  <si>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</si>
  <si>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</si>
  <si>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</si>
  <si>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</si>
  <si>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</si>
  <si>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</si>
  <si>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</si>
  <si>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</si>
  <si>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</si>
  <si>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</si>
  <si>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</si>
  <si>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</si>
  <si>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</si>
  <si>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</si>
  <si>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</si>
  <si>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</si>
  <si>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</si>
  <si>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</si>
  <si>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</si>
  <si>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</si>
  <si>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</si>
  <si>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</si>
  <si>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</si>
  <si>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</si>
  <si>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</si>
  <si>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</si>
  <si>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</si>
  <si>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</si>
  <si>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</si>
  <si>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</si>
  <si>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</si>
  <si>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</si>
  <si>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</si>
  <si>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</si>
  <si>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</si>
  <si>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</si>
  <si>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</si>
  <si>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</si>
  <si>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</si>
  <si>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</si>
  <si>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</si>
  <si>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</si>
  <si>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</si>
  <si>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</si>
  <si>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</si>
  <si>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</si>
  <si>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</si>
  <si>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</si>
  <si>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</si>
  <si>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</si>
  <si>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</si>
  <si>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</si>
  <si>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</si>
  <si>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</si>
  <si>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</si>
  <si>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</si>
  <si>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</si>
  <si>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</si>
  <si>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</si>
  <si>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</si>
  <si>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</si>
  <si>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</si>
  <si>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</si>
  <si>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</si>
  <si>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</si>
  <si>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</si>
  <si>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</si>
  <si>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</si>
  <si>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</si>
  <si>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</si>
  <si>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</si>
  <si>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</si>
  <si>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</si>
  <si>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</si>
  <si>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</si>
  <si>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</si>
  <si>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</si>
  <si>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</si>
  <si>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</si>
  <si>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</si>
  <si>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</si>
  <si>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</si>
  <si>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</si>
  <si>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</si>
  <si>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</si>
  <si>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</si>
  <si>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</si>
  <si>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</si>
  <si>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</si>
  <si>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</si>
  <si>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</si>
  <si>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</si>
  <si>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</si>
  <si>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</si>
  <si>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</si>
  <si>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</si>
  <si>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</si>
  <si>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</si>
  <si>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</si>
  <si>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</si>
  <si>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</si>
  <si>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</si>
  <si>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</si>
  <si>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</si>
  <si>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</si>
  <si>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</si>
  <si>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</si>
  <si>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</si>
  <si>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</si>
  <si>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</si>
  <si>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</si>
  <si>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</si>
  <si>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</si>
  <si>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</si>
  <si>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</si>
  <si>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</si>
  <si>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</si>
  <si>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</si>
  <si>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</si>
  <si>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</si>
  <si>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</si>
  <si>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</si>
  <si>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</si>
  <si>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</si>
  <si>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</si>
  <si>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</si>
  <si>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</si>
  <si>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</si>
  <si>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</si>
  <si>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</si>
  <si>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</si>
  <si>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</si>
  <si>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</si>
  <si>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</si>
  <si>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</si>
  <si>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</si>
  <si>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</si>
  <si>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</si>
  <si>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</si>
  <si>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</si>
  <si>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</si>
  <si>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</si>
  <si>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</si>
  <si>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</si>
  <si>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</si>
  <si>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</si>
  <si>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</si>
  <si>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</si>
  <si>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</si>
  <si>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</si>
  <si>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</si>
  <si>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</si>
  <si>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</si>
  <si>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</si>
  <si>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</si>
  <si>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</si>
  <si>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</si>
  <si>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</si>
  <si>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</si>
  <si>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</si>
  <si>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</si>
  <si>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</si>
  <si>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</si>
  <si>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</si>
  <si>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</si>
  <si>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</si>
  <si>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</si>
  <si>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</si>
  <si>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</si>
  <si>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</si>
  <si>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</si>
  <si>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</si>
  <si>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</si>
  <si>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</si>
  <si>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</si>
  <si>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</si>
  <si>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</si>
  <si>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</si>
  <si>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</si>
  <si>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</si>
  <si>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</si>
  <si>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</si>
  <si>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</si>
  <si>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</si>
  <si>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</si>
  <si>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</si>
  <si>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</si>
  <si>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</si>
  <si>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</si>
  <si>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</si>
  <si>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</si>
  <si>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</si>
  <si>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</si>
  <si>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</si>
  <si>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</si>
  <si>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</si>
  <si>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</si>
  <si>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</si>
  <si>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</si>
  <si>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</si>
  <si>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</si>
  <si>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</si>
  <si>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</si>
  <si>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</si>
  <si>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</si>
  <si>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</si>
  <si>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</si>
  <si>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</si>
  <si>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</si>
  <si>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</si>
  <si>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</si>
  <si>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</si>
  <si>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</si>
  <si>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</si>
  <si>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</si>
  <si>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</si>
  <si>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</si>
  <si>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</si>
  <si>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</si>
  <si>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</si>
  <si>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</si>
  <si>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</si>
  <si>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</si>
  <si>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</si>
  <si>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</si>
  <si>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</si>
  <si>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</si>
  <si>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</si>
  <si>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</si>
  <si>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</si>
  <si>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</si>
  <si>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</si>
  <si>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</si>
  <si>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</si>
  <si>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</si>
  <si>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</si>
  <si>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</si>
  <si>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</si>
  <si>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</si>
  <si>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</si>
  <si>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</si>
  <si>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</si>
  <si>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</si>
  <si>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</si>
  <si>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</si>
  <si>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</si>
  <si>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</si>
  <si>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</si>
  <si>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</si>
  <si>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</si>
  <si>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</si>
  <si>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</si>
  <si>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</si>
  <si>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</si>
  <si>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</si>
  <si>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</si>
  <si>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</si>
  <si>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</si>
  <si>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</si>
  <si>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</si>
  <si>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</si>
  <si>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</si>
  <si>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</si>
  <si>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</si>
  <si>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</si>
  <si>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</si>
  <si>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</si>
  <si>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</si>
  <si>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</si>
  <si>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</si>
  <si>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</si>
  <si>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</si>
  <si>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</si>
  <si>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</si>
  <si>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</si>
  <si>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</si>
  <si>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</si>
  <si>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</si>
  <si>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</si>
  <si>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</si>
  <si>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</si>
  <si>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</si>
  <si>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</si>
  <si>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</si>
  <si>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</si>
  <si>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</si>
  <si>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</si>
  <si>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</si>
  <si>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</si>
  <si>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</si>
  <si>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</si>
  <si>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</si>
  <si>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</si>
  <si>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</si>
  <si>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</si>
  <si>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</si>
  <si>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</si>
  <si>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</si>
  <si>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</si>
  <si>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</si>
  <si>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</si>
  <si>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</si>
  <si>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</si>
  <si>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</si>
  <si>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</si>
  <si>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</si>
  <si>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</si>
  <si>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</si>
  <si>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</si>
  <si>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</si>
  <si>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</si>
  <si>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</si>
  <si>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</si>
  <si>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</si>
  <si>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</si>
  <si>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</si>
  <si>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</si>
  <si>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</si>
  <si>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</si>
  <si>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</si>
  <si>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</si>
  <si>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</si>
  <si>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</si>
  <si>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</si>
  <si>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</si>
  <si>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</si>
  <si>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</si>
  <si>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</si>
  <si>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</si>
  <si>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</si>
  <si>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</si>
  <si>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</si>
  <si>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</si>
  <si>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</si>
  <si>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</si>
  <si>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</si>
  <si>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</si>
  <si>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</si>
  <si>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</si>
  <si>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</si>
  <si>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</si>
  <si>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</si>
  <si>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</si>
  <si>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</si>
  <si>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</si>
  <si>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</si>
  <si>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</si>
  <si>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</si>
  <si>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</si>
  <si>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</si>
  <si>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</si>
  <si>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</si>
  <si>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</si>
  <si>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</si>
  <si>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</si>
  <si>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</si>
  <si>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</si>
  <si>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</si>
  <si>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</si>
  <si>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</si>
  <si>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</si>
  <si>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</si>
  <si>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</si>
  <si>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</si>
  <si>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</si>
  <si>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</si>
  <si>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</si>
  <si>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</si>
  <si>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</si>
  <si>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</si>
  <si>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</si>
  <si>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</si>
  <si>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</si>
  <si>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</si>
  <si>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</si>
  <si>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</si>
  <si>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</si>
  <si>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</si>
  <si>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</si>
  <si>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</si>
  <si>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</si>
  <si>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</si>
  <si>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</si>
  <si>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</si>
  <si>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</si>
  <si>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</si>
  <si>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</si>
  <si>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</si>
  <si>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</si>
  <si>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</si>
  <si>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</si>
  <si>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</si>
  <si>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</si>
  <si>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</si>
  <si>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</si>
  <si>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</si>
  <si>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</si>
  <si>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</si>
  <si>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</si>
  <si>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</si>
  <si>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</si>
  <si>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</si>
  <si>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</si>
  <si>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</si>
  <si>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</si>
  <si>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</si>
  <si>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</si>
  <si>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</si>
  <si>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</si>
  <si>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</si>
  <si>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</si>
  <si>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</si>
  <si>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</si>
  <si>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</si>
  <si>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</si>
  <si>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</si>
  <si>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</si>
  <si>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</si>
  <si>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</si>
  <si>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</si>
  <si>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</si>
  <si>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</si>
  <si>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</si>
  <si>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</si>
  <si>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</si>
  <si>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</si>
  <si>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</si>
  <si>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</si>
  <si>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</si>
  <si>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</si>
  <si>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</si>
  <si>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</si>
  <si>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</si>
  <si>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</si>
  <si>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</si>
  <si>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</si>
  <si>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</si>
  <si>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</si>
  <si>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</si>
  <si>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</si>
  <si>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</si>
  <si>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</si>
  <si>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</si>
  <si>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</si>
  <si>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</si>
  <si>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</si>
  <si>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</si>
  <si>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</si>
  <si>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</si>
  <si>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</si>
  <si>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</si>
  <si>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</si>
  <si>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</si>
  <si>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</si>
  <si>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</si>
  <si>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</si>
  <si>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</si>
  <si>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</si>
  <si>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</si>
  <si>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</si>
  <si>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</si>
  <si>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</si>
  <si>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</si>
  <si>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</si>
  <si>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</si>
  <si>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</si>
  <si>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</si>
  <si>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</si>
  <si>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</si>
  <si>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</si>
  <si>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</si>
  <si>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</si>
  <si>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</si>
  <si>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</si>
  <si>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</si>
  <si>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</si>
  <si>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</si>
  <si>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</si>
  <si>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</si>
  <si>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</si>
  <si>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</si>
  <si>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</si>
  <si>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</si>
  <si>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</si>
  <si>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</si>
  <si>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</si>
  <si>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</si>
  <si>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</si>
  <si>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</si>
  <si>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</si>
  <si>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</si>
  <si>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</si>
  <si>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</si>
  <si>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</si>
  <si>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</si>
  <si>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</si>
  <si>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</si>
  <si>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</si>
  <si>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</si>
  <si>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</si>
  <si>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</si>
  <si>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</si>
  <si>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</si>
  <si>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</si>
  <si>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</si>
  <si>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</si>
  <si>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</si>
  <si>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</si>
  <si>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</si>
  <si>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</si>
  <si>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</si>
  <si>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</si>
  <si>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</si>
  <si>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</si>
  <si>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</si>
  <si>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</si>
  <si>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</si>
  <si>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</si>
  <si>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</si>
  <si>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</si>
  <si>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</si>
  <si>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</si>
  <si>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</si>
  <si>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</si>
  <si>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</si>
  <si>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</si>
  <si>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</si>
  <si>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</si>
  <si>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</si>
  <si>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</si>
  <si>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</si>
  <si>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</si>
  <si>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</si>
  <si>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</si>
  <si>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</si>
  <si>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</si>
  <si>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</si>
  <si>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</si>
  <si>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</si>
  <si>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</si>
  <si>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</si>
  <si>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</si>
  <si>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</si>
  <si>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</si>
  <si>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</si>
  <si>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</si>
  <si>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</si>
  <si>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</si>
  <si>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</si>
  <si>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</si>
  <si>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</si>
  <si>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</si>
  <si>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</si>
  <si>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</si>
  <si>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</si>
  <si>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</si>
  <si>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</si>
  <si>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</si>
  <si>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</si>
  <si>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</si>
  <si>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</si>
  <si>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</si>
  <si>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</si>
  <si>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</si>
  <si>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</si>
  <si>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</si>
  <si>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</si>
  <si>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</si>
  <si>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</si>
  <si>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</si>
  <si>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</si>
  <si>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</si>
  <si>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</si>
  <si>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</si>
  <si>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</si>
  <si>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</si>
  <si>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</si>
  <si>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</si>
  <si>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</si>
  <si>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</si>
  <si>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</si>
  <si>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</si>
  <si>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</si>
  <si>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</si>
  <si>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</si>
  <si>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</si>
  <si>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</si>
  <si>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</si>
  <si>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</si>
  <si>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</si>
  <si>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</si>
  <si>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</si>
  <si>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</si>
  <si>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</si>
  <si>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</si>
  <si>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</si>
  <si>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</si>
  <si>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</si>
  <si>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</si>
  <si>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</si>
  <si>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</si>
  <si>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</si>
  <si>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</si>
  <si>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</si>
  <si>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</si>
  <si>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</si>
  <si>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</si>
  <si>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</si>
  <si>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</si>
  <si>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</si>
  <si>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</si>
  <si>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</si>
  <si>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</si>
  <si>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</si>
  <si>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</si>
  <si>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</si>
  <si>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</si>
  <si>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</si>
  <si>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</si>
  <si>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</si>
  <si>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</si>
  <si>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</si>
  <si>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</si>
  <si>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</si>
  <si>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</si>
  <si>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</si>
  <si>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</si>
  <si>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</si>
  <si>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</si>
  <si>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</si>
  <si>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</si>
  <si>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</si>
  <si>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</si>
  <si>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</si>
  <si>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</si>
  <si>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</si>
  <si>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</si>
  <si>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</si>
  <si>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</si>
  <si>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</si>
  <si>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</si>
  <si>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</si>
  <si>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</si>
  <si>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</si>
  <si>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</si>
  <si>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</si>
  <si>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</si>
  <si>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</si>
  <si>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</si>
  <si>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</si>
  <si>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</si>
  <si>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</si>
  <si>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</si>
  <si>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</si>
  <si>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</si>
  <si>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</si>
  <si>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</si>
  <si>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</si>
  <si>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</si>
  <si>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</si>
  <si>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</si>
  <si>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</si>
  <si>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</si>
  <si>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</si>
  <si>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</si>
  <si>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</si>
  <si>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</si>
  <si>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</si>
  <si>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</si>
  <si>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</si>
  <si>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</si>
  <si>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</si>
  <si>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</si>
  <si>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</si>
  <si>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</si>
  <si>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</si>
  <si>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</si>
  <si>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</si>
  <si>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</si>
  <si>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</si>
  <si>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</si>
  <si>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</si>
  <si>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</si>
  <si>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</si>
  <si>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</si>
  <si>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</si>
  <si>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</si>
  <si>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</si>
  <si>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</si>
  <si>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</si>
  <si>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</si>
  <si>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</si>
  <si>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</si>
  <si>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</si>
  <si>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</si>
  <si>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</si>
  <si>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</si>
  <si>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</si>
  <si>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</si>
  <si>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</si>
  <si>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</si>
  <si>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</si>
  <si>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</si>
  <si>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</si>
  <si>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</si>
  <si>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</si>
  <si>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</si>
  <si>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</si>
  <si>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</si>
  <si>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</si>
  <si>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</si>
  <si>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</si>
  <si>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</si>
  <si>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</si>
  <si>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</si>
  <si>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</si>
  <si>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</si>
  <si>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</si>
  <si>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</si>
  <si>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</si>
  <si>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</si>
  <si>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</si>
  <si>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</si>
  <si>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</si>
  <si>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</si>
  <si>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</si>
  <si>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</si>
  <si>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</si>
  <si>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</si>
  <si>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</si>
  <si>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</si>
  <si>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</si>
  <si>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</si>
  <si>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</si>
  <si>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</si>
  <si>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</si>
  <si>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</si>
  <si>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</si>
  <si>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</si>
  <si>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</si>
  <si>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</si>
  <si>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</si>
  <si>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</si>
  <si>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</si>
  <si>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</si>
  <si>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</si>
  <si>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</si>
  <si>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</si>
  <si>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</si>
  <si>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</si>
  <si>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</si>
  <si>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</si>
  <si>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</si>
  <si>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</si>
  <si>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</si>
  <si>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</si>
  <si>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</si>
  <si>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</si>
  <si>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</si>
  <si>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</si>
  <si>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</si>
  <si>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</si>
  <si>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</si>
  <si>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</si>
  <si>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</si>
  <si>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</si>
  <si>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</si>
  <si>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</si>
  <si>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</si>
  <si>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</si>
  <si>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</si>
  <si>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</si>
  <si>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</si>
  <si>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</si>
  <si>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</si>
  <si>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</si>
  <si>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</si>
  <si>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</si>
  <si>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</si>
  <si>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</si>
  <si>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</si>
  <si>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</si>
  <si>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</si>
  <si>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</si>
  <si>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</si>
  <si>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</si>
  <si>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</si>
  <si>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</si>
  <si>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</si>
  <si>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</si>
  <si>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</si>
  <si>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</si>
  <si>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</si>
  <si>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</si>
  <si>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</si>
  <si>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</si>
  <si>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</si>
  <si>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</si>
  <si>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</si>
  <si>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</si>
  <si>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</si>
  <si>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</si>
  <si>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</si>
  <si>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</si>
  <si>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</si>
  <si>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</si>
  <si>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</si>
  <si>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</si>
  <si>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</si>
  <si>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</si>
  <si>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</si>
  <si>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</si>
  <si>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</si>
  <si>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</si>
  <si>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</si>
  <si>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</si>
  <si>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</si>
  <si>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</si>
  <si>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</si>
  <si>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</si>
  <si>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</si>
  <si>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</si>
  <si>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</si>
  <si>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</si>
  <si>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</si>
  <si>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</si>
  <si>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</si>
  <si>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</si>
  <si>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</si>
  <si>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</si>
  <si>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</si>
  <si>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</si>
  <si>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</si>
  <si>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</si>
  <si>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</si>
  <si>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</si>
  <si>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</si>
  <si>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</si>
  <si>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</si>
  <si>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</si>
  <si>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</si>
  <si>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</si>
  <si>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</si>
  <si>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</si>
  <si>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</si>
  <si>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</si>
  <si>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</si>
  <si>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</si>
  <si>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</si>
  <si>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</si>
  <si>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</si>
  <si>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</si>
  <si>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</si>
  <si>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</si>
  <si>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</si>
  <si>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</si>
  <si>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</si>
  <si>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</si>
  <si>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</si>
  <si>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</si>
  <si>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</si>
  <si>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</si>
  <si>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</si>
  <si>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</si>
  <si>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</si>
  <si>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</si>
  <si>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</si>
  <si>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</si>
  <si>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</si>
  <si>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</si>
  <si>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</si>
  <si>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</si>
  <si>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</si>
  <si>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</si>
  <si>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</si>
  <si>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</si>
  <si>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</si>
  <si>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</si>
  <si>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</si>
  <si>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</si>
  <si>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</si>
  <si>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</si>
  <si>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</si>
  <si>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</si>
  <si>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</si>
  <si>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</si>
  <si>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</si>
  <si>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</si>
  <si>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</si>
  <si>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</si>
  <si>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</si>
  <si>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</si>
  <si>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</si>
  <si>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</si>
  <si>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</si>
  <si>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</si>
  <si>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</si>
  <si>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</si>
  <si>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</si>
  <si>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</si>
  <si>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</si>
  <si>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</si>
  <si>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</si>
  <si>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</si>
  <si>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</si>
  <si>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</si>
  <si>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</si>
  <si>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</si>
  <si>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</si>
  <si>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</si>
  <si>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</si>
  <si>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</si>
  <si>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</si>
  <si>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</si>
  <si>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</si>
  <si>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</si>
  <si>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</si>
  <si>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</si>
  <si>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</si>
  <si>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</si>
  <si>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</si>
  <si>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</si>
  <si>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</si>
  <si>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</si>
  <si>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</si>
  <si>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</si>
  <si>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</si>
  <si>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</si>
  <si>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</si>
  <si>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</si>
  <si>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</si>
  <si>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</si>
  <si>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</si>
  <si>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</si>
  <si>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</si>
  <si>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</si>
  <si>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</si>
  <si>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</si>
  <si>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</si>
  <si>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</si>
  <si>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</si>
  <si>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</si>
  <si>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</si>
  <si>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</si>
  <si>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</si>
  <si>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</si>
  <si>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</si>
  <si>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</si>
  <si>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</si>
  <si>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</si>
  <si>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</si>
  <si>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</si>
  <si>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</si>
  <si>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</si>
  <si>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</si>
  <si>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</si>
  <si>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</si>
  <si>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</si>
  <si>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</si>
  <si>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</si>
  <si>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</si>
  <si>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</si>
  <si>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</si>
  <si>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</si>
  <si>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</si>
  <si>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</si>
  <si>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</si>
  <si>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</si>
  <si>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</si>
  <si>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</si>
  <si>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</si>
  <si>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</si>
  <si>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</si>
  <si>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</si>
  <si>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</si>
  <si>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</si>
  <si>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</si>
  <si>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</si>
  <si>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</si>
  <si>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</si>
  <si>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</si>
  <si>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</si>
  <si>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</si>
  <si>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</si>
  <si>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</si>
  <si>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</si>
  <si>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</si>
  <si>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</si>
  <si>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</si>
  <si>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</si>
  <si>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</si>
  <si>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</si>
  <si>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</si>
  <si>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</si>
  <si>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</si>
  <si>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</si>
  <si>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</si>
  <si>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</si>
  <si>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</si>
  <si>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</si>
  <si>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</si>
  <si>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</si>
  <si>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</si>
  <si>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</si>
  <si>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</si>
  <si>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</si>
  <si>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</si>
  <si>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</si>
  <si>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</si>
  <si>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</si>
  <si>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</si>
  <si>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</si>
  <si>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</si>
  <si>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</si>
  <si>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</si>
  <si>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</si>
  <si>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</si>
  <si>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</si>
  <si>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</si>
  <si>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</si>
  <si>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</si>
  <si>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</si>
  <si>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</si>
  <si>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</si>
  <si>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</si>
  <si>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</si>
  <si>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</si>
  <si>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</si>
  <si>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</si>
  <si>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</si>
  <si>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</si>
  <si>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</si>
  <si>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</si>
  <si>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</si>
  <si>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</si>
  <si>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</si>
  <si>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</si>
  <si>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</si>
  <si>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</si>
  <si>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</si>
  <si>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</si>
  <si>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</si>
  <si>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</si>
  <si>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</si>
  <si>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</si>
  <si>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</si>
  <si>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</si>
  <si>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</si>
  <si>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</si>
  <si>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</si>
  <si>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</si>
  <si>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</si>
  <si>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</si>
  <si>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</si>
  <si>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</si>
  <si>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</si>
  <si>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</si>
  <si>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</si>
  <si>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</si>
  <si>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</si>
  <si>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</si>
  <si>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</si>
  <si>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</si>
  <si>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</si>
  <si>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</si>
  <si>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</si>
  <si>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</si>
  <si>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</si>
  <si>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</si>
  <si>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</si>
  <si>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</si>
  <si>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</si>
  <si>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</si>
  <si>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</si>
  <si>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</si>
  <si>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</si>
  <si>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</si>
  <si>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</si>
  <si>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</si>
  <si>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</si>
  <si>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</si>
  <si>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</si>
  <si>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</si>
  <si>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</si>
  <si>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</si>
  <si>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</si>
  <si>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</si>
  <si>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</si>
  <si>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</si>
  <si>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</si>
  <si>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</si>
  <si>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</si>
  <si>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</si>
  <si>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</si>
  <si>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</si>
  <si>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</si>
  <si>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</si>
  <si>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</si>
  <si>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</si>
  <si>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</si>
  <si>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</si>
  <si>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</si>
  <si>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</si>
  <si>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</si>
  <si>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</si>
  <si>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</si>
  <si>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</si>
  <si>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</si>
  <si>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</si>
  <si>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</si>
  <si>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</si>
  <si>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</si>
  <si>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</si>
  <si>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</si>
  <si>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</si>
  <si>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</si>
  <si>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</si>
  <si>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</si>
  <si>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</si>
  <si>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</si>
  <si>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</si>
  <si>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</si>
  <si>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</si>
  <si>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</si>
  <si>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</si>
  <si>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</si>
  <si>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</si>
  <si>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</si>
  <si>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</si>
  <si>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</si>
  <si>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</si>
  <si>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</si>
  <si>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</si>
  <si>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</si>
  <si>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</si>
  <si>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</si>
  <si>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</si>
  <si>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</si>
  <si>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</si>
  <si>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</si>
  <si>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</si>
  <si>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</si>
  <si>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</si>
  <si>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</si>
  <si>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</si>
  <si>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</si>
  <si>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</si>
  <si>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</si>
  <si>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</si>
  <si>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</si>
  <si>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</si>
  <si>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</si>
  <si>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</si>
  <si>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</si>
  <si>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</si>
  <si>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</si>
  <si>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</si>
  <si>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</si>
  <si>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</si>
  <si>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</si>
  <si>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</si>
  <si>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</si>
  <si>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</si>
  <si>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</si>
  <si>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</si>
  <si>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</si>
  <si>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</si>
  <si>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</si>
  <si>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</si>
  <si>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</si>
  <si>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</si>
  <si>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</si>
  <si>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</si>
  <si>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</si>
  <si>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</si>
  <si>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</si>
  <si>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</si>
  <si>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</si>
  <si>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</si>
  <si>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</si>
  <si>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</si>
  <si>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</si>
  <si>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</si>
  <si>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</si>
  <si>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</si>
  <si>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</si>
  <si>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</si>
  <si>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</si>
  <si>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</si>
  <si>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</si>
  <si>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</si>
  <si>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</si>
  <si>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</si>
  <si>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</si>
  <si>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</si>
  <si>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</si>
  <si>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</si>
  <si>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</si>
  <si>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</si>
  <si>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</si>
  <si>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</si>
  <si>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</si>
  <si>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</si>
  <si>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</si>
  <si>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</si>
  <si>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</si>
  <si>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</si>
  <si>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</si>
  <si>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</si>
  <si>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</si>
  <si>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</si>
  <si>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</si>
  <si>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</si>
  <si>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</si>
  <si>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</si>
  <si>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</si>
  <si>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</si>
  <si>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</si>
  <si>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</si>
  <si>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</si>
  <si>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</si>
  <si>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</si>
  <si>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</si>
  <si>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</si>
  <si>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</si>
  <si>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</si>
  <si>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</si>
  <si>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</si>
  <si>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</si>
  <si>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</si>
  <si>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</si>
  <si>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</si>
  <si>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</si>
  <si>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</si>
  <si>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</si>
  <si>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</si>
  <si>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</si>
  <si>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</si>
  <si>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</si>
  <si>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</si>
  <si>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</si>
  <si>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</si>
  <si>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</si>
  <si>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</si>
  <si>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</si>
  <si>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</si>
  <si>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</si>
  <si>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</si>
  <si>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</si>
  <si>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</si>
  <si>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</si>
  <si>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</si>
  <si>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</si>
  <si>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</si>
  <si>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</si>
  <si>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</si>
  <si>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</si>
  <si>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</si>
  <si>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</si>
  <si>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</si>
  <si>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</si>
  <si>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</si>
  <si>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</si>
  <si>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</si>
  <si>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</si>
  <si>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</si>
  <si>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</si>
  <si>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</si>
  <si>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</si>
  <si>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</si>
  <si>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</si>
  <si>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</si>
  <si>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</si>
  <si>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</si>
  <si>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</si>
  <si>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</si>
  <si>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</si>
  <si>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</si>
  <si>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</si>
  <si>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</si>
  <si>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</si>
  <si>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</si>
  <si>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</si>
  <si>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</si>
  <si>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</si>
  <si>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</si>
  <si>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</si>
  <si>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</si>
  <si>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</si>
  <si>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</si>
  <si>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</si>
  <si>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</si>
  <si>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</si>
  <si>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</si>
  <si>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</si>
  <si>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</si>
  <si>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</si>
  <si>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</si>
  <si>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</si>
  <si>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</si>
  <si>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</si>
  <si>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</si>
  <si>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</si>
  <si>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</si>
  <si>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</si>
  <si>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</si>
  <si>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</si>
  <si>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</si>
  <si>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</si>
  <si>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</si>
  <si>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</si>
  <si>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</si>
  <si>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</si>
  <si>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</si>
  <si>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</si>
  <si>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</si>
  <si>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</si>
  <si>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</si>
  <si>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</si>
  <si>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</si>
  <si>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</si>
  <si>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</si>
  <si>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</si>
  <si>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</si>
  <si>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</si>
  <si>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</si>
  <si>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</si>
  <si>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</si>
  <si>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</si>
  <si>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</si>
  <si>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</si>
  <si>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</si>
  <si>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</si>
  <si>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</si>
  <si>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</si>
  <si>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</si>
  <si>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</si>
  <si>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</si>
  <si>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</si>
  <si>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</si>
  <si>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</si>
  <si>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</si>
  <si>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</si>
  <si>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</si>
  <si>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</si>
  <si>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</si>
  <si>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</si>
  <si>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</si>
  <si>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</si>
  <si>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</si>
  <si>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</si>
  <si>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</si>
  <si>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</si>
  <si>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</si>
  <si>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</si>
  <si>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</si>
  <si>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</si>
  <si>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</si>
  <si>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</si>
  <si>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</si>
  <si>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</si>
  <si>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</si>
  <si>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</si>
  <si>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</si>
  <si>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</si>
  <si>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</si>
  <si>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</si>
  <si>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</si>
  <si>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</si>
  <si>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</si>
  <si>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</si>
  <si>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</si>
  <si>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</si>
  <si>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</si>
  <si>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</si>
  <si>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</si>
  <si>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</si>
  <si>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</si>
  <si>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</si>
  <si>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</si>
  <si>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</si>
  <si>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</si>
  <si>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</si>
  <si>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</si>
  <si>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</si>
  <si>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</si>
  <si>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</si>
  <si>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</si>
  <si>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</si>
  <si>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</si>
  <si>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</si>
  <si>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</si>
  <si>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</si>
  <si>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</si>
  <si>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</si>
  <si>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</si>
  <si>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</si>
  <si>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</si>
  <si>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</si>
  <si>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</si>
  <si>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</si>
  <si>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</si>
  <si>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</si>
  <si>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</si>
  <si>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</si>
  <si>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</si>
  <si>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</si>
  <si>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</si>
  <si>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</si>
  <si>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</si>
  <si>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</si>
  <si>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</si>
  <si>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</si>
  <si>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</si>
  <si>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</si>
  <si>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</si>
  <si>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</si>
  <si>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</si>
  <si>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</si>
  <si>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</si>
  <si>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</si>
  <si>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</si>
  <si>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</si>
  <si>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</si>
  <si>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</si>
  <si>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</si>
  <si>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</si>
  <si>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</si>
  <si>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</si>
  <si>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</si>
  <si>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</si>
  <si>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</si>
  <si>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</si>
  <si>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</si>
  <si>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</si>
  <si>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</si>
  <si>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</si>
  <si>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</si>
  <si>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</si>
  <si>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</si>
  <si>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</si>
  <si>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</si>
  <si>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</si>
  <si>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</si>
  <si>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</si>
  <si>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</si>
  <si>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</si>
  <si>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</si>
  <si>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</si>
  <si>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</si>
  <si>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</si>
  <si>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</si>
  <si>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</si>
  <si>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</si>
  <si>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</si>
  <si>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</si>
  <si>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</si>
  <si>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</si>
  <si>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</si>
  <si>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</si>
  <si>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</si>
  <si>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</si>
  <si>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</si>
  <si>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</si>
  <si>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</si>
  <si>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</si>
  <si>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</si>
  <si>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</si>
  <si>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</si>
  <si>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</si>
  <si>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</si>
  <si>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</si>
  <si>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</si>
  <si>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</si>
  <si>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</si>
  <si>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</si>
  <si>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</si>
  <si>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</si>
  <si>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</si>
  <si>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</si>
  <si>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</si>
  <si>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</si>
  <si>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</si>
  <si>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</si>
  <si>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</si>
  <si>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</si>
  <si>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</si>
  <si>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</si>
  <si>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</si>
  <si>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</si>
  <si>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</si>
  <si>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</si>
  <si>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</si>
  <si>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</si>
  <si>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</si>
  <si>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</si>
  <si>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</si>
  <si>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</si>
  <si>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</si>
  <si>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</si>
  <si>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</si>
  <si>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</si>
  <si>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</si>
  <si>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</si>
  <si>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</si>
  <si>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</si>
  <si>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</si>
  <si>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</si>
  <si>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</si>
  <si>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</si>
  <si>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</si>
  <si>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</si>
  <si>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</si>
  <si>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</si>
  <si>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</si>
  <si>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</si>
  <si>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</si>
  <si>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</si>
  <si>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</si>
  <si>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</si>
  <si>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</si>
  <si>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</si>
  <si>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</si>
  <si>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</si>
  <si>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</si>
  <si>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</si>
  <si>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</si>
  <si>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</si>
  <si>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</si>
  <si>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</si>
  <si>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</si>
  <si>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</si>
  <si>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</si>
  <si>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</si>
  <si>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</si>
  <si>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</si>
  <si>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</si>
  <si>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</si>
  <si>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</si>
  <si>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</si>
  <si>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</si>
  <si>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</si>
  <si>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</si>
  <si>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</si>
  <si>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</si>
  <si>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</si>
  <si>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</si>
  <si>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</si>
  <si>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</si>
  <si>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</si>
  <si>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</si>
  <si>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</si>
  <si>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</si>
  <si>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</si>
  <si>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</si>
  <si>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</si>
  <si>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</si>
  <si>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</si>
  <si>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</si>
  <si>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</si>
  <si>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</si>
  <si>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</si>
  <si>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</si>
  <si>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</si>
  <si>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</si>
  <si>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</si>
  <si>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</si>
  <si>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</si>
  <si>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</si>
  <si>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</si>
  <si>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</si>
  <si>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</si>
  <si>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</si>
  <si>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</si>
  <si>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</si>
  <si>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</si>
  <si>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</si>
  <si>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</si>
  <si>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</si>
  <si>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</si>
  <si>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</si>
  <si>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</si>
  <si>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</si>
  <si>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</si>
  <si>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</si>
  <si>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</si>
  <si>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</si>
  <si>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</si>
  <si>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</si>
  <si>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</si>
  <si>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</si>
  <si>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</si>
  <si>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</si>
  <si>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</si>
  <si>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</si>
  <si>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</si>
  <si>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</si>
  <si>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</si>
  <si>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</si>
  <si>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</si>
  <si>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</si>
  <si>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</si>
  <si>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</si>
  <si>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</si>
  <si>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</si>
  <si>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</si>
  <si>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</si>
  <si>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</si>
  <si>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</si>
  <si>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</si>
  <si>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</si>
  <si>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</si>
  <si>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</si>
  <si>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</si>
  <si>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</si>
  <si>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</si>
  <si>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</si>
  <si>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</si>
  <si>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</si>
  <si>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</si>
  <si>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</si>
  <si>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</si>
  <si>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</si>
  <si>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</si>
  <si>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</si>
  <si>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</si>
  <si>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</si>
  <si>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</si>
  <si>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</si>
  <si>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</si>
  <si>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</si>
  <si>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</si>
  <si>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</si>
  <si>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</si>
  <si>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</si>
  <si>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</si>
  <si>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</si>
  <si>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</si>
  <si>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</si>
  <si>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</si>
  <si>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</si>
  <si>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</si>
  <si>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</si>
  <si>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</si>
  <si>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</si>
  <si>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</si>
  <si>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</si>
  <si>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</si>
  <si>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</si>
  <si>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</si>
  <si>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</si>
  <si>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</si>
  <si>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</si>
  <si>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</si>
  <si>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</si>
  <si>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</si>
  <si>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</si>
  <si>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</si>
  <si>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</si>
  <si>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</si>
  <si>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</si>
  <si>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</si>
  <si>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</si>
  <si>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</si>
  <si>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</si>
  <si>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</si>
  <si>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</si>
  <si>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</si>
  <si>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</si>
  <si>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</si>
  <si>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</si>
  <si>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</si>
  <si>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</si>
  <si>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</si>
  <si>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</si>
  <si>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</si>
  <si>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</si>
  <si>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</si>
  <si>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</si>
  <si>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</si>
  <si>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</si>
  <si>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</si>
  <si>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</si>
  <si>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</si>
  <si>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</si>
  <si>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</si>
  <si>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</si>
  <si>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</si>
  <si>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</si>
  <si>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</si>
  <si>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</si>
  <si>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</si>
  <si>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</si>
  <si>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</si>
  <si>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</si>
  <si>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</si>
  <si>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</si>
  <si>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</si>
  <si>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</si>
  <si>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</si>
  <si>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</si>
  <si>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</si>
  <si>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</si>
  <si>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</si>
  <si>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</si>
  <si>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</si>
  <si>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</si>
  <si>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</si>
  <si>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</si>
  <si>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</si>
  <si>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</si>
  <si>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</si>
  <si>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</si>
  <si>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</si>
  <si>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</si>
  <si>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</si>
  <si>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</si>
  <si>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</si>
  <si>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</si>
  <si>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</si>
  <si>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</si>
  <si>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</si>
  <si>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</si>
  <si>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</si>
  <si>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</si>
  <si>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</si>
  <si>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</si>
  <si>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</si>
  <si>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</si>
  <si>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</si>
  <si>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</si>
  <si>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</si>
  <si>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</si>
  <si>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</si>
  <si>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</si>
  <si>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</si>
  <si>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</si>
  <si>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</si>
  <si>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</si>
  <si>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</si>
  <si>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</si>
  <si>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</si>
  <si>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</si>
  <si>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</si>
  <si>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</si>
  <si>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</si>
  <si>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</si>
  <si>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</si>
  <si>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</si>
  <si>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</si>
  <si>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</si>
  <si>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</si>
  <si>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</si>
  <si>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</si>
  <si>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</si>
  <si>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</si>
  <si>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</si>
  <si>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</si>
  <si>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</si>
  <si>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</si>
  <si>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</si>
  <si>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</si>
  <si>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</si>
  <si>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</si>
  <si>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</si>
  <si>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</si>
  <si>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</si>
  <si>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</si>
  <si>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</si>
  <si>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</si>
  <si>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</si>
  <si>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</si>
  <si>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</si>
  <si>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</si>
  <si>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</si>
  <si>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</si>
  <si>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</si>
  <si>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</si>
  <si>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</si>
  <si>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</si>
  <si>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</si>
  <si>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</si>
  <si>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</si>
  <si>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</si>
  <si>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</si>
  <si>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</si>
  <si>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</si>
  <si>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</si>
  <si>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</si>
  <si>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</si>
  <si>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</si>
  <si>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</si>
  <si>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</si>
  <si>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</si>
  <si>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</si>
  <si>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</si>
  <si>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</si>
  <si>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</si>
  <si>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</si>
  <si>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</si>
  <si>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</si>
  <si>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</si>
  <si>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</si>
  <si>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</si>
  <si>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</si>
  <si>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</si>
  <si>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</si>
  <si>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</si>
  <si>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</si>
  <si>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</si>
  <si>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</si>
  <si>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</si>
  <si>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</si>
  <si>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</si>
  <si>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</si>
  <si>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</si>
  <si>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</si>
  <si>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</si>
  <si>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</si>
  <si>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</si>
  <si>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</si>
  <si>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</si>
  <si>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</si>
  <si>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</si>
  <si>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</si>
  <si>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</si>
  <si>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</si>
  <si>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</si>
  <si>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</si>
  <si>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</si>
  <si>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</si>
  <si>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</si>
  <si>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</si>
  <si>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</si>
  <si>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</si>
  <si>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</si>
  <si>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</si>
  <si>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</si>
  <si>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</si>
  <si>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</si>
  <si>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</si>
  <si>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</si>
  <si>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</si>
  <si>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</si>
  <si>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</si>
  <si>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</si>
  <si>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</si>
  <si>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</si>
  <si>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</si>
  <si>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</si>
  <si>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</si>
  <si>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</si>
  <si>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</si>
  <si>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</si>
  <si>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</si>
  <si>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</si>
  <si>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</si>
  <si>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</si>
  <si>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</si>
  <si>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</si>
  <si>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</si>
  <si>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</si>
  <si>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</si>
  <si>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</si>
  <si>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</si>
  <si>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</si>
  <si>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</si>
  <si>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</si>
  <si>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</si>
  <si>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</si>
  <si>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</si>
  <si>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</si>
  <si>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</si>
  <si>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</si>
  <si>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</si>
  <si>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</si>
  <si>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</si>
  <si>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</si>
  <si>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</si>
  <si>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</si>
  <si>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</si>
  <si>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</si>
  <si>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</si>
  <si>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</si>
  <si>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</si>
  <si>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</si>
  <si>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</si>
  <si>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</si>
  <si>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</si>
  <si>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</si>
  <si>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</si>
  <si>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</si>
  <si>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</si>
  <si>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</si>
  <si>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</si>
  <si>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</si>
  <si>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</si>
  <si>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</si>
  <si>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</si>
  <si>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</si>
  <si>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</si>
  <si>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</si>
  <si>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</si>
  <si>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</si>
  <si>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</si>
  <si>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</si>
  <si>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</si>
  <si>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</si>
  <si>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</si>
  <si>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</si>
  <si>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</si>
  <si>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</si>
  <si>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</si>
  <si>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</si>
  <si>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</si>
  <si>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</si>
  <si>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</si>
  <si>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</si>
  <si>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</si>
  <si>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</si>
  <si>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</si>
  <si>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</si>
  <si>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</si>
  <si>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</si>
  <si>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</si>
  <si>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</si>
  <si>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</si>
  <si>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</si>
  <si>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</si>
  <si>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</si>
  <si>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</si>
  <si>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</si>
  <si>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</si>
  <si>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</si>
  <si>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</si>
  <si>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</si>
  <si>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</si>
  <si>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</si>
  <si>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</si>
  <si>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</si>
  <si>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</si>
  <si>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</si>
  <si>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</si>
  <si>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</si>
  <si>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</si>
  <si>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</si>
  <si>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</si>
  <si>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</si>
  <si>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</si>
  <si>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</si>
  <si>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</si>
  <si>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</si>
  <si>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</si>
  <si>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</si>
  <si>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</si>
  <si>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</si>
  <si>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</si>
  <si>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</si>
  <si>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</si>
  <si>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</si>
  <si>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</si>
  <si>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</si>
  <si>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</si>
  <si>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</si>
  <si>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</si>
  <si>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</si>
  <si>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</si>
  <si>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</si>
  <si>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</si>
  <si>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</si>
  <si>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</si>
  <si>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</si>
  <si>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</si>
  <si>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</si>
  <si>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</si>
  <si>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</si>
  <si>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</si>
  <si>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</si>
  <si>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</si>
  <si>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</si>
  <si>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</si>
  <si>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</si>
  <si>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</si>
  <si>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</si>
  <si>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</si>
  <si>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</si>
  <si>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</si>
  <si>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</si>
  <si>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</si>
  <si>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</si>
  <si>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</si>
  <si>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</si>
  <si>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</si>
  <si>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</si>
  <si>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</si>
  <si>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</si>
  <si>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</si>
  <si>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</si>
  <si>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</si>
  <si>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</si>
  <si>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</si>
  <si>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</si>
  <si>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</si>
  <si>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</si>
  <si>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</si>
  <si>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</si>
  <si>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</si>
  <si>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</si>
  <si>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</si>
  <si>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</si>
  <si>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</si>
  <si>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</si>
  <si>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</si>
  <si>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</si>
  <si>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</si>
  <si>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</si>
  <si>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</si>
  <si>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</si>
  <si>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</si>
  <si>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</si>
  <si>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</si>
  <si>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</si>
  <si>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</si>
  <si>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</si>
  <si>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</si>
  <si>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</si>
  <si>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</si>
  <si>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</si>
  <si>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</si>
  <si>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</si>
  <si>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</si>
  <si>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</si>
  <si>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</si>
  <si>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</si>
  <si>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</si>
  <si>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</si>
  <si>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</si>
  <si>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</si>
  <si>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</si>
  <si>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</si>
  <si>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</si>
  <si>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</si>
  <si>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</si>
  <si>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</si>
  <si>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</si>
  <si>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</si>
  <si>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</si>
  <si>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</si>
  <si>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</si>
  <si>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</si>
  <si>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</si>
  <si>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</si>
  <si>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</si>
  <si>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</si>
  <si>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</si>
  <si>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</si>
  <si>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</si>
  <si>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</si>
  <si>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</si>
  <si>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</si>
  <si>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</si>
  <si>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</si>
  <si>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</si>
  <si>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</si>
  <si>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</si>
  <si>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</si>
  <si>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</si>
  <si>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</si>
  <si>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</si>
  <si>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</si>
  <si>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</si>
  <si>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</si>
  <si>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</si>
  <si>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</si>
  <si>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</si>
  <si>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</si>
  <si>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</si>
  <si>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</si>
  <si>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</si>
  <si>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</si>
  <si>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</si>
  <si>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</si>
  <si>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</si>
  <si>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</si>
  <si>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</si>
  <si>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</si>
  <si>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</si>
  <si>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</si>
  <si>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</si>
  <si>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</si>
  <si>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</si>
  <si>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</si>
  <si>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</si>
  <si>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</si>
  <si>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</si>
  <si>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</si>
  <si>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</si>
  <si>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</si>
  <si>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</si>
  <si>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</si>
  <si>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</si>
  <si>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</si>
  <si>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</si>
  <si>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</si>
  <si>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</si>
  <si>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</si>
  <si>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</si>
  <si>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</si>
  <si>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</si>
  <si>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</si>
  <si>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</si>
  <si>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</si>
  <si>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</si>
  <si>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</si>
  <si>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</si>
  <si>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</si>
  <si>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</si>
  <si>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</si>
  <si>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</si>
  <si>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</si>
  <si>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</si>
  <si>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</si>
  <si>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</si>
  <si>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</si>
  <si>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</si>
  <si>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</si>
  <si>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</si>
  <si>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</si>
  <si>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</si>
  <si>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</si>
  <si>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</si>
  <si>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</si>
  <si>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</si>
  <si>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</si>
  <si>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</si>
  <si>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</si>
  <si>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</si>
  <si>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</si>
  <si>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</si>
  <si>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</si>
  <si>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</si>
  <si>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</si>
  <si>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</si>
  <si>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</si>
  <si>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</si>
  <si>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</si>
  <si>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</si>
  <si>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</si>
  <si>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</si>
  <si>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</si>
  <si>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</si>
  <si>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</si>
  <si>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</si>
  <si>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</si>
  <si>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</si>
  <si>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</si>
  <si>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</si>
  <si>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</si>
  <si>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</si>
  <si>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</si>
  <si>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</si>
  <si>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</si>
  <si>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</si>
  <si>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</si>
  <si>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</si>
  <si>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</si>
  <si>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</si>
  <si>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</si>
  <si>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</si>
  <si>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</si>
  <si>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</si>
  <si>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</si>
  <si>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</si>
  <si>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</si>
  <si>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</si>
  <si>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</si>
  <si>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</si>
  <si>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</si>
  <si>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</si>
  <si>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</si>
  <si>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</si>
  <si>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</si>
  <si>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</si>
  <si>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</si>
  <si>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</si>
  <si>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</si>
  <si>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</si>
  <si>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</si>
  <si>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</si>
  <si>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</si>
  <si>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</si>
  <si>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</si>
  <si>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</si>
  <si>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</si>
  <si>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</si>
  <si>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</si>
  <si>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</si>
  <si>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</si>
  <si>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</si>
  <si>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</si>
  <si>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</si>
  <si>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</si>
  <si>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</si>
  <si>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</si>
  <si>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</si>
  <si>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</si>
  <si>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</si>
  <si>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</si>
  <si>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</si>
  <si>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</si>
  <si>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</si>
  <si>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</si>
  <si>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</si>
  <si>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</si>
  <si>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</si>
  <si>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</si>
  <si>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</si>
  <si>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</si>
  <si>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</si>
  <si>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</si>
  <si>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</si>
  <si>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</si>
  <si>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</si>
  <si>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</si>
  <si>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</si>
  <si>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</si>
  <si>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</si>
  <si>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</si>
  <si>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</si>
  <si>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</si>
  <si>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</si>
  <si>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</si>
  <si>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</si>
  <si>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</si>
  <si>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</si>
  <si>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</si>
  <si>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</si>
  <si>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</si>
  <si>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</si>
  <si>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</si>
  <si>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</si>
  <si>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</si>
  <si>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</si>
  <si>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</si>
  <si>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</si>
  <si>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</si>
  <si>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</si>
  <si>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</si>
  <si>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</si>
  <si>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</si>
  <si>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</si>
  <si>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</si>
  <si>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</si>
  <si>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</si>
  <si>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</si>
  <si>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</si>
  <si>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</si>
  <si>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</si>
  <si>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</si>
  <si>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</si>
  <si>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</si>
  <si>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</si>
  <si>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</si>
  <si>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</si>
  <si>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</si>
  <si>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</si>
  <si>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</si>
  <si>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</si>
  <si>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</si>
  <si>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</si>
  <si>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</si>
  <si>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</si>
  <si>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</si>
  <si>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</si>
  <si>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</si>
  <si>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</si>
  <si>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</si>
  <si>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</si>
  <si>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</si>
  <si>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</si>
  <si>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</si>
  <si>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</si>
  <si>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</si>
  <si>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</si>
  <si>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</si>
  <si>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</si>
  <si>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</si>
  <si>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</si>
  <si>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</si>
  <si>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</si>
  <si>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</si>
  <si>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</si>
  <si>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</si>
  <si>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</si>
  <si>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</si>
  <si>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</si>
  <si>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</si>
  <si>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</si>
  <si>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</si>
  <si>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</si>
  <si>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</si>
  <si>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</si>
  <si>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</si>
  <si>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</si>
  <si>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</si>
  <si>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</si>
  <si>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</si>
  <si>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</si>
  <si>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</si>
  <si>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</si>
  <si>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</si>
  <si>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</si>
  <si>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</si>
  <si>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</si>
  <si>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</si>
  <si>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</si>
  <si>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</si>
  <si>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</si>
  <si>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</si>
  <si>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</si>
  <si>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</si>
  <si>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</si>
  <si>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</si>
  <si>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</si>
  <si>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</si>
  <si>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</si>
  <si>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</si>
  <si>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</si>
  <si>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</si>
  <si>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</si>
  <si>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</si>
  <si>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</si>
  <si>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</si>
  <si>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</si>
  <si>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</si>
  <si>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</si>
  <si>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</si>
  <si>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</si>
  <si>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</si>
  <si>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</si>
  <si>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</si>
  <si>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</si>
  <si>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</si>
  <si>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</si>
  <si>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</si>
  <si>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</si>
  <si>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</si>
  <si>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</si>
  <si>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</si>
  <si>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</si>
  <si>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</si>
  <si>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</si>
  <si>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</si>
  <si>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</si>
  <si>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</si>
  <si>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</si>
  <si>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</si>
  <si>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</si>
  <si>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</si>
  <si>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</si>
  <si>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</si>
  <si>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</si>
  <si>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</si>
  <si>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</si>
  <si>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</si>
  <si>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</si>
  <si>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</si>
  <si>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</si>
  <si>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</si>
  <si>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</si>
  <si>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</si>
  <si>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</si>
  <si>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</si>
  <si>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</si>
  <si>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</si>
  <si>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</si>
  <si>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</si>
  <si>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</si>
  <si>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</si>
  <si>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</si>
  <si>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</si>
  <si>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</si>
  <si>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</si>
  <si>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</si>
  <si>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</si>
  <si>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</si>
  <si>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</si>
  <si>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</si>
  <si>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</si>
  <si>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</si>
  <si>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</si>
  <si>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</si>
  <si>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</si>
  <si>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</si>
  <si>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</si>
  <si>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</si>
  <si>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</si>
  <si>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</si>
  <si>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</si>
  <si>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</si>
  <si>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</si>
  <si>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</si>
  <si>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</si>
  <si>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</si>
  <si>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</si>
  <si>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</si>
  <si>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</si>
  <si>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</si>
  <si>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</si>
  <si>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</si>
  <si>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</si>
  <si>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</si>
  <si>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</si>
  <si>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</si>
  <si>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</si>
  <si>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</si>
  <si>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</si>
  <si>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</si>
  <si>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</si>
  <si>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</si>
  <si>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</si>
  <si>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</si>
  <si>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</si>
  <si>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</si>
  <si>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</si>
  <si>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</si>
  <si>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</si>
  <si>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</si>
  <si>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</si>
  <si>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</si>
  <si>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</si>
  <si>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</si>
  <si>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</si>
  <si>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</si>
  <si>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</si>
  <si>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</si>
  <si>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</si>
  <si>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</si>
  <si>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</si>
  <si>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</si>
  <si>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</si>
  <si>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</si>
  <si>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</si>
  <si>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</si>
  <si>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</si>
  <si>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</si>
  <si>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</si>
  <si>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</si>
  <si>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</si>
  <si>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</si>
  <si>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</si>
  <si>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</si>
  <si>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</si>
  <si>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</si>
  <si>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</si>
  <si>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</si>
  <si>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</si>
  <si>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</si>
  <si>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</si>
  <si>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</si>
  <si>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</si>
  <si>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</si>
  <si>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</si>
  <si>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</si>
  <si>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</si>
  <si>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</si>
  <si>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</si>
  <si>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</si>
  <si>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</si>
  <si>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</si>
  <si>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</si>
  <si>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</si>
  <si>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</si>
  <si>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</si>
  <si>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</si>
  <si>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</si>
  <si>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</si>
  <si>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</si>
  <si>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</si>
  <si>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</si>
  <si>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</si>
  <si>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</si>
  <si>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</si>
  <si>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</si>
  <si>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</si>
  <si>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</si>
  <si>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</si>
  <si>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</si>
  <si>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</si>
  <si>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</si>
  <si>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</si>
  <si>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</si>
  <si>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</si>
  <si>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</si>
  <si>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</si>
  <si>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</si>
  <si>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</si>
  <si>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</si>
  <si>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</si>
  <si>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</si>
  <si>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</si>
  <si>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</si>
  <si>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</si>
  <si>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</si>
  <si>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</si>
  <si>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</si>
  <si>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</si>
  <si>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</si>
  <si>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</si>
  <si>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</si>
  <si>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</si>
  <si>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</si>
  <si>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</si>
  <si>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</si>
  <si>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</si>
  <si>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</si>
  <si>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</si>
  <si>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</si>
  <si>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</si>
  <si>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</si>
  <si>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</si>
  <si>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</si>
  <si>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</si>
  <si>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</si>
  <si>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</si>
  <si>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</si>
  <si>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</si>
  <si>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</si>
  <si>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</si>
  <si>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</si>
  <si>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</si>
  <si>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</si>
  <si>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</si>
  <si>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</si>
  <si>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</si>
  <si>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</si>
  <si>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</si>
  <si>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</si>
  <si>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</si>
  <si>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</si>
  <si>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</si>
  <si>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</si>
  <si>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</si>
  <si>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</si>
  <si>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</si>
  <si>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</si>
  <si>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</si>
  <si>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</si>
  <si>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</si>
  <si>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</si>
  <si>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</si>
  <si>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</si>
  <si>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</si>
  <si>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</si>
  <si>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</si>
  <si>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</si>
  <si>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</si>
  <si>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</si>
  <si>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</si>
  <si>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</si>
  <si>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</si>
  <si>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</si>
  <si>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</si>
  <si>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</si>
  <si>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</si>
  <si>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</si>
  <si>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</si>
  <si>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</si>
  <si>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</si>
  <si>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</si>
  <si>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</si>
  <si>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</si>
  <si>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</si>
  <si>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</si>
  <si>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</si>
  <si>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</si>
  <si>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</si>
  <si>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</si>
  <si>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</si>
  <si>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</si>
  <si>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</si>
  <si>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</si>
  <si>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</si>
  <si>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</si>
  <si>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</si>
  <si>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</si>
  <si>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</si>
  <si>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</si>
  <si>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</si>
  <si>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</si>
  <si>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</si>
  <si>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</si>
  <si>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</si>
  <si>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</si>
  <si>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</si>
  <si>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</si>
  <si>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</si>
  <si>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</si>
  <si>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</si>
  <si>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</si>
  <si>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</si>
  <si>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</si>
  <si>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</si>
  <si>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</si>
  <si>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</si>
  <si>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</si>
  <si>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</si>
  <si>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</si>
  <si>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</si>
  <si>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</si>
  <si>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</si>
  <si>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</si>
  <si>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</si>
  <si>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</si>
  <si>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</si>
  <si>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</si>
  <si>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</si>
  <si>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</si>
  <si>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</si>
  <si>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</si>
  <si>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</si>
  <si>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</si>
  <si>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</si>
  <si>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</si>
  <si>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</si>
  <si>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</si>
  <si>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</si>
  <si>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</si>
  <si>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</si>
  <si>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</si>
  <si>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</si>
  <si>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</si>
  <si>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</si>
  <si>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</si>
  <si>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</si>
  <si>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</si>
  <si>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</si>
  <si>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</si>
  <si>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</si>
  <si>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</si>
  <si>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</si>
  <si>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</si>
  <si>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</si>
  <si>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</si>
  <si>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</si>
  <si>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</si>
  <si>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</si>
  <si>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</si>
  <si>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</si>
  <si>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</si>
  <si>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</si>
  <si>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</si>
  <si>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</si>
  <si>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</si>
  <si>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</si>
  <si>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</si>
  <si>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</si>
  <si>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</si>
  <si>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</si>
  <si>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</si>
  <si>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</si>
  <si>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</si>
  <si>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</si>
  <si>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</si>
  <si>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</si>
  <si>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</si>
  <si>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</si>
  <si>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</si>
  <si>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</si>
  <si>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</si>
  <si>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</si>
  <si>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</si>
  <si>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</si>
  <si>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</si>
  <si>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</si>
  <si>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</si>
  <si>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</si>
  <si>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</si>
  <si>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</si>
  <si>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</si>
  <si>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</si>
  <si>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</si>
  <si>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</si>
  <si>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</si>
  <si>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</si>
  <si>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</si>
  <si>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</si>
  <si>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</si>
  <si>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</si>
  <si>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</si>
  <si>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</si>
  <si>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</si>
  <si>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</si>
  <si>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</si>
  <si>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</si>
  <si>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</si>
  <si>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</si>
  <si>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</si>
  <si>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</si>
  <si>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</si>
  <si>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</si>
  <si>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</si>
  <si>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</si>
  <si>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</si>
  <si>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</si>
  <si>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</si>
  <si>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</si>
  <si>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</si>
  <si>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</si>
  <si>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</si>
  <si>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</si>
  <si>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</si>
  <si>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</si>
  <si>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</si>
  <si>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</si>
  <si>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</si>
  <si>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</si>
  <si>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</si>
  <si>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</si>
  <si>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</si>
  <si>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</si>
  <si>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</si>
  <si>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</si>
  <si>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</si>
  <si>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</si>
  <si>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</si>
  <si>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</si>
  <si>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</si>
  <si>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</si>
  <si>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</si>
  <si>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</si>
  <si>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</si>
  <si>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</si>
  <si>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</si>
  <si>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</si>
  <si>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</si>
  <si>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</si>
  <si>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</si>
  <si>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</si>
  <si>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</si>
  <si>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</si>
  <si>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</si>
  <si>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</si>
  <si>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</si>
  <si>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</si>
  <si>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</si>
  <si>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</si>
  <si>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</si>
  <si>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</si>
  <si>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</si>
  <si>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</si>
  <si>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</si>
  <si>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</si>
  <si>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</si>
  <si>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</si>
  <si>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</si>
  <si>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</si>
  <si>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</si>
  <si>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</si>
  <si>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</si>
  <si>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</si>
  <si>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</si>
  <si>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</si>
  <si>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</si>
  <si>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</si>
  <si>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</si>
  <si>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</si>
  <si>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</si>
  <si>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</si>
  <si>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</si>
  <si>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</si>
  <si>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</si>
  <si>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</si>
  <si>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</si>
  <si>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</si>
  <si>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</si>
  <si>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</si>
  <si>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</si>
  <si>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</si>
  <si>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</si>
  <si>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</si>
  <si>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</si>
  <si>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</si>
  <si>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</si>
  <si>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</si>
  <si>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</si>
  <si>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</si>
  <si>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</si>
  <si>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</si>
  <si>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</si>
  <si>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</si>
  <si>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</si>
  <si>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</si>
  <si>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</si>
  <si>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</si>
  <si>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</si>
  <si>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</si>
  <si>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</si>
  <si>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</si>
  <si>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</si>
  <si>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</si>
  <si>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</si>
  <si>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</si>
  <si>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</si>
  <si>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</si>
  <si>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</si>
  <si>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</si>
  <si>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</si>
  <si>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</si>
  <si>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</si>
  <si>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</si>
  <si>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</si>
  <si>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</si>
  <si>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</si>
  <si>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</si>
  <si>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</si>
  <si>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</si>
  <si>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</si>
  <si>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</si>
  <si>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</si>
  <si>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</si>
  <si>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</si>
  <si>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</si>
  <si>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</si>
  <si>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</si>
  <si>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</si>
  <si>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</si>
  <si>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</si>
  <si>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</si>
  <si>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</si>
  <si>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</si>
  <si>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</si>
  <si>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</si>
  <si>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</si>
  <si>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</si>
  <si>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</si>
  <si>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</si>
  <si>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</si>
  <si>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</si>
  <si>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</si>
  <si>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</si>
  <si>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</si>
  <si>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</si>
  <si>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</si>
  <si>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</si>
  <si>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</si>
  <si>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</si>
  <si>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</si>
  <si>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</si>
  <si>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</si>
  <si>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</si>
  <si>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</si>
  <si>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</si>
  <si>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</si>
  <si>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</si>
  <si>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</si>
  <si>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</si>
  <si>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</si>
  <si>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</si>
  <si>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</si>
  <si>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</si>
  <si>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</si>
  <si>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</si>
  <si>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</si>
  <si>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</si>
  <si>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</si>
  <si>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</si>
  <si>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</si>
  <si>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</si>
  <si>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</si>
  <si>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</si>
  <si>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</si>
  <si>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</si>
  <si>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</si>
  <si>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</si>
  <si>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</si>
  <si>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</si>
  <si>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</si>
  <si>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</si>
  <si>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</si>
  <si>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</si>
  <si>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</si>
  <si>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</si>
  <si>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</si>
  <si>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</si>
  <si>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</si>
  <si>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</si>
  <si>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</si>
  <si>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</si>
  <si>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</si>
  <si>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</si>
  <si>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</si>
  <si>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</si>
  <si>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</si>
  <si>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</si>
  <si>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</si>
  <si>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</si>
  <si>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</si>
  <si>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</si>
  <si>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</si>
  <si>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</si>
  <si>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</si>
  <si>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</si>
  <si>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</si>
  <si>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</si>
  <si>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</si>
  <si>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</si>
  <si>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</si>
  <si>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</si>
  <si>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</si>
  <si>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</si>
  <si>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</si>
  <si>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</si>
  <si>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</si>
  <si>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</si>
  <si>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</si>
  <si>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</si>
  <si>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</si>
  <si>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</si>
  <si>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</si>
  <si>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</si>
  <si>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</si>
  <si>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</si>
  <si>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</si>
  <si>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</si>
  <si>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</si>
  <si>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</si>
  <si>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</si>
  <si>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</si>
  <si>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</si>
  <si>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</si>
  <si>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</si>
  <si>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</si>
  <si>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</si>
  <si>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</si>
  <si>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</si>
  <si>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</si>
  <si>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</si>
  <si>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</si>
  <si>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</si>
  <si>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</si>
  <si>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</si>
  <si>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</si>
  <si>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</si>
  <si>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</si>
  <si>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</si>
  <si>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</si>
  <si>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</si>
  <si>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</si>
  <si>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</si>
  <si>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</si>
  <si>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</si>
  <si>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</si>
  <si>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</si>
  <si>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</si>
  <si>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</si>
  <si>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</si>
  <si>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</si>
  <si>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</si>
  <si>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</si>
  <si>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</si>
  <si>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</si>
  <si>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</si>
  <si>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</si>
  <si>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</si>
  <si>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</si>
  <si>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</si>
  <si>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</si>
  <si>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</si>
  <si>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</si>
  <si>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</si>
  <si>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</si>
  <si>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</si>
  <si>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</si>
  <si>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</si>
  <si>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</si>
  <si>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</si>
  <si>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</si>
  <si>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</si>
  <si>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</si>
  <si>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</si>
  <si>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</si>
  <si>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</si>
  <si>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</si>
  <si>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</si>
  <si>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</si>
  <si>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</si>
  <si>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</si>
  <si>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</si>
  <si>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</si>
  <si>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</si>
  <si>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</si>
  <si>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</si>
  <si>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</si>
  <si>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</si>
  <si>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</si>
  <si>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</si>
  <si>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</si>
  <si>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</si>
  <si>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</si>
  <si>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</si>
  <si>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</si>
  <si>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</si>
  <si>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</si>
  <si>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</si>
  <si>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</si>
  <si>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</si>
  <si>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</si>
  <si>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</si>
  <si>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</si>
  <si>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</si>
  <si>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</si>
  <si>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</si>
  <si>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</si>
  <si>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</si>
  <si>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</si>
  <si>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</si>
  <si>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</si>
  <si>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</si>
  <si>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</si>
  <si>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</si>
  <si>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</si>
  <si>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</si>
  <si>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</si>
  <si>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</si>
  <si>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</si>
  <si>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</si>
  <si>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</si>
  <si>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</si>
  <si>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</si>
  <si>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</si>
  <si>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</si>
  <si>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</si>
  <si>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</si>
  <si>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</si>
  <si>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</si>
  <si>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</si>
  <si>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</si>
  <si>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</si>
  <si>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</si>
  <si>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</si>
  <si>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</si>
  <si>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</si>
  <si>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</si>
  <si>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</si>
  <si>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</si>
  <si>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</si>
  <si>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</si>
  <si>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</si>
  <si>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</si>
  <si>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</si>
  <si>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</si>
  <si>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</si>
  <si>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</si>
  <si>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</si>
  <si>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</si>
  <si>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</si>
  <si>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</si>
  <si>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</si>
  <si>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</si>
  <si>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</si>
  <si>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</si>
  <si>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</si>
  <si>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</si>
  <si>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</si>
  <si>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</si>
  <si>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</si>
  <si>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</si>
  <si>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</si>
  <si>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</si>
  <si>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</si>
  <si>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</si>
  <si>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</si>
  <si>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</si>
  <si>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</si>
  <si>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</si>
  <si>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</si>
  <si>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</si>
  <si>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</si>
  <si>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</si>
  <si>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</si>
  <si>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</si>
  <si>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</si>
  <si>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</si>
  <si>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</si>
  <si>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</si>
  <si>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</si>
  <si>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</si>
  <si>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</si>
  <si>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</si>
  <si>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</si>
  <si>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</si>
  <si>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</si>
  <si>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</si>
  <si>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</si>
  <si>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</si>
  <si>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</si>
  <si>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</si>
  <si>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</si>
  <si>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</si>
  <si>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</si>
  <si>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</si>
  <si>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</si>
  <si>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</si>
  <si>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</si>
  <si>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</si>
  <si>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</si>
  <si>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</si>
  <si>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</si>
  <si>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</si>
  <si>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</si>
  <si>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</si>
  <si>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</si>
  <si>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</si>
  <si>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</si>
  <si>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</si>
  <si>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</si>
  <si>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</si>
  <si>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</si>
  <si>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</si>
  <si>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</si>
  <si>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</si>
  <si>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</si>
  <si>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</si>
  <si>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</si>
  <si>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</si>
  <si>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</si>
  <si>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</si>
  <si>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</si>
  <si>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</si>
  <si>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</si>
  <si>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</si>
  <si>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</si>
  <si>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</si>
  <si>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</si>
  <si>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</si>
  <si>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</si>
  <si>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</si>
  <si>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</si>
  <si>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</si>
  <si>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</si>
  <si>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</si>
  <si>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</si>
  <si>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</si>
  <si>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</si>
  <si>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</si>
  <si>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</si>
  <si>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</si>
  <si>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</si>
  <si>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</si>
  <si>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</si>
  <si>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</si>
  <si>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</si>
  <si>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</si>
  <si>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</si>
  <si>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</si>
  <si>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</si>
  <si>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</si>
  <si>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</si>
  <si>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</si>
  <si>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</si>
  <si>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</si>
  <si>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</si>
  <si>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</si>
  <si>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</si>
  <si>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</si>
  <si>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</si>
  <si>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</si>
  <si>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</si>
  <si>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</si>
  <si>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</si>
  <si>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</si>
  <si>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</si>
  <si>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</si>
  <si>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</si>
  <si>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</si>
  <si>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</si>
  <si>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</si>
  <si>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</si>
  <si>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</si>
  <si>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</si>
  <si>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</si>
  <si>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</si>
  <si>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</si>
  <si>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</si>
  <si>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</si>
  <si>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</si>
  <si>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</si>
  <si>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</si>
  <si>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</si>
  <si>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</si>
  <si>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</si>
  <si>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</si>
  <si>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</si>
  <si>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</si>
  <si>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</si>
  <si>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</si>
  <si>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</si>
  <si>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</si>
  <si>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</si>
  <si>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</si>
  <si>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</si>
  <si>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</si>
  <si>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</si>
  <si>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</si>
  <si>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</si>
  <si>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</si>
  <si>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</si>
  <si>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</si>
  <si>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</si>
  <si>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</si>
  <si>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</si>
  <si>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</si>
  <si>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</si>
  <si>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</si>
  <si>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</si>
  <si>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</si>
  <si>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</si>
  <si>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</si>
  <si>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</si>
  <si>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</si>
  <si>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</si>
  <si>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</si>
  <si>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</si>
  <si>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</si>
  <si>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</si>
  <si>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</si>
  <si>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</si>
  <si>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</si>
  <si>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</si>
  <si>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</si>
  <si>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</si>
  <si>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</si>
  <si>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</si>
  <si>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</si>
  <si>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</si>
  <si>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</si>
  <si>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</si>
  <si>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</si>
  <si>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</si>
  <si>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</si>
  <si>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</si>
  <si>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</si>
  <si>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</si>
  <si>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</si>
  <si>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</si>
  <si>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</si>
  <si>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</si>
  <si>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</si>
  <si>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</si>
  <si>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</si>
  <si>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</si>
  <si>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</si>
  <si>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</si>
  <si>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</si>
  <si>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</si>
  <si>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</si>
  <si>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</si>
  <si>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</si>
  <si>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</si>
  <si>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</si>
  <si>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</si>
  <si>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</si>
  <si>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</si>
  <si>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</si>
  <si>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</si>
  <si>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</si>
  <si>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</si>
  <si>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</si>
  <si>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</si>
  <si>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</si>
  <si>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</si>
  <si>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</si>
  <si>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</si>
  <si>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</si>
  <si>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</si>
  <si>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</si>
  <si>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</si>
  <si>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</si>
  <si>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</si>
  <si>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</si>
  <si>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</si>
  <si>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</si>
  <si>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</si>
  <si>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</si>
  <si>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</si>
  <si>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</si>
  <si>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</si>
  <si>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</si>
  <si>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</si>
  <si>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</si>
  <si>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</si>
  <si>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</si>
  <si>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</si>
  <si>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</si>
  <si>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</si>
  <si>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</si>
  <si>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</si>
  <si>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</si>
  <si>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</si>
  <si>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</si>
  <si>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</si>
  <si>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</si>
  <si>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</si>
  <si>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</si>
  <si>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</si>
  <si>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</si>
  <si>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</si>
  <si>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</si>
  <si>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</si>
  <si>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</si>
  <si>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</si>
  <si>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</si>
  <si>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</si>
  <si>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</si>
  <si>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</si>
  <si>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</si>
  <si>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</si>
  <si>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</si>
  <si>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</si>
  <si>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</si>
  <si>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</si>
  <si>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</si>
  <si>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</si>
  <si>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</si>
  <si>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</si>
  <si>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</si>
  <si>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</si>
  <si>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</si>
  <si>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</si>
  <si>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</si>
  <si>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</si>
  <si>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</si>
  <si>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</si>
  <si>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</si>
  <si>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</si>
  <si>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</si>
  <si>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</si>
  <si>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</si>
  <si>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</si>
  <si>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</si>
  <si>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</si>
  <si>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</si>
  <si>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</si>
  <si>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</si>
  <si>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</si>
  <si>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</si>
  <si>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</si>
  <si>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</si>
  <si>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</si>
  <si>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</si>
  <si>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</si>
  <si>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</si>
  <si>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</si>
  <si>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</si>
  <si>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</si>
  <si>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</si>
  <si>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</si>
  <si>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</si>
  <si>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</si>
  <si>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</si>
  <si>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</si>
  <si>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</si>
  <si>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</si>
  <si>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</si>
  <si>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</si>
  <si>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</si>
  <si>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</si>
  <si>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</si>
  <si>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</si>
  <si>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</si>
  <si>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</si>
  <si>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</si>
  <si>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</si>
  <si>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</si>
  <si>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</si>
  <si>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</si>
  <si>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</si>
  <si>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</si>
  <si>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</si>
  <si>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</si>
  <si>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</si>
  <si>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</si>
  <si>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</si>
  <si>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</si>
  <si>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</si>
  <si>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</si>
  <si>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</si>
  <si>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</si>
  <si>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</si>
  <si>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</si>
  <si>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</si>
  <si>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</si>
  <si>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</si>
  <si>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</si>
  <si>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</si>
  <si>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</si>
  <si>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</si>
  <si>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</si>
  <si>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</si>
  <si>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</si>
  <si>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</si>
  <si>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</si>
  <si>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</si>
  <si>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</si>
  <si>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</si>
  <si>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</si>
  <si>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</si>
  <si>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</si>
  <si>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</si>
  <si>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</si>
  <si>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</si>
  <si>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</si>
  <si>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</si>
  <si>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</si>
  <si>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</si>
  <si>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</si>
  <si>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</si>
  <si>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</si>
  <si>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</si>
  <si>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</si>
  <si>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</si>
  <si>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</si>
  <si>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</si>
  <si>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</si>
  <si>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</si>
  <si>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</si>
  <si>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</si>
  <si>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</si>
  <si>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</si>
  <si>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</si>
  <si>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</si>
  <si>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</si>
  <si>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</si>
  <si>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</si>
  <si>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</si>
  <si>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</si>
  <si>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</si>
  <si>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</si>
  <si>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</si>
  <si>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</si>
  <si>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</si>
  <si>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</si>
  <si>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</si>
  <si>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</si>
  <si>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</si>
  <si>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</si>
  <si>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</si>
  <si>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</si>
  <si>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</si>
  <si>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</si>
  <si>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</si>
  <si>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</si>
  <si>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</si>
  <si>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</si>
  <si>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</si>
  <si>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</si>
  <si>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</si>
  <si>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</si>
  <si>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</si>
  <si>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</si>
  <si>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</si>
  <si>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</si>
  <si>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</si>
  <si>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</si>
  <si>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</si>
  <si>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</si>
  <si>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</si>
  <si>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</si>
  <si>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</si>
  <si>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</si>
  <si>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</si>
  <si>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</si>
  <si>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</si>
  <si>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</si>
  <si>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</si>
  <si>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</si>
  <si>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</si>
  <si>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</si>
  <si>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</si>
  <si>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</si>
  <si>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</si>
  <si>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</si>
  <si>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</si>
  <si>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</si>
  <si>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</si>
  <si>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</si>
  <si>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</si>
  <si>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</si>
  <si>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</si>
  <si>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</si>
  <si>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</si>
  <si>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</si>
  <si>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</si>
  <si>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</si>
  <si>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</si>
  <si>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</si>
  <si>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</si>
  <si>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</si>
  <si>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</si>
  <si>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</si>
  <si>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</si>
  <si>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</si>
  <si>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</si>
  <si>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</si>
  <si>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</si>
  <si>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</si>
  <si>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</si>
  <si>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</si>
  <si>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</si>
  <si>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</si>
  <si>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</si>
  <si>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</si>
  <si>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</si>
  <si>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</si>
  <si>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</si>
  <si>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</si>
  <si>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</si>
  <si>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</si>
  <si>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</si>
  <si>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</si>
  <si>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</si>
  <si>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</si>
  <si>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</si>
  <si>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</si>
  <si>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</si>
  <si>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</si>
  <si>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</si>
  <si>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</si>
  <si>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</si>
  <si>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</si>
  <si>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</si>
  <si>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</si>
  <si>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</si>
  <si>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</si>
  <si>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</si>
  <si>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</si>
  <si>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</si>
  <si>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</si>
  <si>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</si>
  <si>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</si>
  <si>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</si>
  <si>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</si>
  <si>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</si>
  <si>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</si>
  <si>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</si>
  <si>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</si>
  <si>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</si>
  <si>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</si>
  <si>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</si>
  <si>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</si>
  <si>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</si>
  <si>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</si>
  <si>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</si>
  <si>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</si>
  <si>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</si>
  <si>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</si>
  <si>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</si>
  <si>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</si>
  <si>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</si>
  <si>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</si>
  <si>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</si>
  <si>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</si>
  <si>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</si>
  <si>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</si>
  <si>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</si>
  <si>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</si>
  <si>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</si>
  <si>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</si>
  <si>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</si>
  <si>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</si>
  <si>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</si>
  <si>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</si>
  <si>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</si>
  <si>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</si>
  <si>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</si>
  <si>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</si>
  <si>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</si>
  <si>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</si>
  <si>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</si>
  <si>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</si>
  <si>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</si>
  <si>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</si>
  <si>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</si>
  <si>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</si>
  <si>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</si>
  <si>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</si>
  <si>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</si>
  <si>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</si>
  <si>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</si>
  <si>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</si>
  <si>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</si>
  <si>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</si>
  <si>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</si>
  <si>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</si>
  <si>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</si>
  <si>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</si>
  <si>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</si>
  <si>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</si>
  <si>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</si>
  <si>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</si>
  <si>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</si>
  <si>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</si>
  <si>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</si>
  <si>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</si>
  <si>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</si>
  <si>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</si>
  <si>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</si>
  <si>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</si>
  <si>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</si>
  <si>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</si>
  <si>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</si>
  <si>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</si>
  <si>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</si>
  <si>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</si>
  <si>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</si>
  <si>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</si>
  <si>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</si>
  <si>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</si>
  <si>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</si>
  <si>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</si>
  <si>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</si>
  <si>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</si>
  <si>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</si>
  <si>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</si>
  <si>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</si>
  <si>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</si>
  <si>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</si>
  <si>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</si>
  <si>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</si>
  <si>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</si>
  <si>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</si>
  <si>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</si>
  <si>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</si>
  <si>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</si>
  <si>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</si>
  <si>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</si>
  <si>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</si>
  <si>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</si>
  <si>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</si>
  <si>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</si>
  <si>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</si>
  <si>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</si>
  <si>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</si>
  <si>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</si>
  <si>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</si>
  <si>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</si>
  <si>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</si>
  <si>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</si>
  <si>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</si>
  <si>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</si>
  <si>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</si>
  <si>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</si>
  <si>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</si>
  <si>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</si>
  <si>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</si>
  <si>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</si>
  <si>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</si>
  <si>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</si>
  <si>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</si>
  <si>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</si>
  <si>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</si>
  <si>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</si>
  <si>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</si>
  <si>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</si>
  <si>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</si>
  <si>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</si>
  <si>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</si>
  <si>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</si>
  <si>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</si>
  <si>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</si>
  <si>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</si>
  <si>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</si>
  <si>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</si>
  <si>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</si>
  <si>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</si>
  <si>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</si>
  <si>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</si>
  <si>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</si>
  <si>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</si>
  <si>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</si>
  <si>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</si>
  <si>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</si>
  <si>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</si>
  <si>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</si>
  <si>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</si>
  <si>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</si>
  <si>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</si>
  <si>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</si>
  <si>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</si>
  <si>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</si>
  <si>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</si>
  <si>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</si>
  <si>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</si>
  <si>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</si>
  <si>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</si>
  <si>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</si>
  <si>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</si>
  <si>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</si>
  <si>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</si>
  <si>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</si>
  <si>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</si>
  <si>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</si>
  <si>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</si>
  <si>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</si>
  <si>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</si>
  <si>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</si>
  <si>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</si>
  <si>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</si>
  <si>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</si>
  <si>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</si>
  <si>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</si>
  <si>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</si>
  <si>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</si>
  <si>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</si>
  <si>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</si>
  <si>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</si>
  <si>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</si>
  <si>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</si>
  <si>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</si>
  <si>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</si>
  <si>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</si>
  <si>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</si>
  <si>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</si>
  <si>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</si>
  <si>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</si>
  <si>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</si>
  <si>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</si>
  <si>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</si>
  <si>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</si>
  <si>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</si>
  <si>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</si>
  <si>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</si>
  <si>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</si>
  <si>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</si>
  <si>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</si>
  <si>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</si>
  <si>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</si>
  <si>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</si>
  <si>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</si>
  <si>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</si>
  <si>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</si>
  <si>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</si>
  <si>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</si>
  <si>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</si>
  <si>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</si>
  <si>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</si>
  <si>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</si>
  <si>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</si>
  <si>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</si>
  <si>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</si>
  <si>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</si>
  <si>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</si>
  <si>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</si>
  <si>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</si>
  <si>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</si>
  <si>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</si>
  <si>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</si>
  <si>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</si>
  <si>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</si>
  <si>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</si>
  <si>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</si>
  <si>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</si>
  <si>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</si>
  <si>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</si>
  <si>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</si>
  <si>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</si>
  <si>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</si>
  <si>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</si>
  <si>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</si>
  <si>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</si>
  <si>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</si>
  <si>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</si>
  <si>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</si>
  <si>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</si>
  <si>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</si>
  <si>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</si>
  <si>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</si>
  <si>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</si>
  <si>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</si>
  <si>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</si>
  <si>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</si>
  <si>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</si>
  <si>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</si>
  <si>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</si>
  <si>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</si>
  <si>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</si>
  <si>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</si>
  <si>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</si>
  <si>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</si>
  <si>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</si>
  <si>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</si>
  <si>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</si>
  <si>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</si>
  <si>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</si>
  <si>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</si>
  <si>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</si>
  <si>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</si>
  <si>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</si>
  <si>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</si>
  <si>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</si>
  <si>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</si>
  <si>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</si>
  <si>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</si>
  <si>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</si>
  <si>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</si>
  <si>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</si>
  <si>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</si>
  <si>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</si>
  <si>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</si>
  <si>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</si>
  <si>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</si>
  <si>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</si>
  <si>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</si>
  <si>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</si>
  <si>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</si>
  <si>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</si>
  <si>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</si>
  <si>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</si>
  <si>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</si>
  <si>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</si>
  <si>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</si>
  <si>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</si>
  <si>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</si>
  <si>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</si>
  <si>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</si>
  <si>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</si>
  <si>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</si>
  <si>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</si>
  <si>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</si>
  <si>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</si>
  <si>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</si>
  <si>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</si>
  <si>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</si>
  <si>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</si>
  <si>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</si>
  <si>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</si>
  <si>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</si>
  <si>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</si>
  <si>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</si>
  <si>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</si>
  <si>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</si>
  <si>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</si>
  <si>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</si>
  <si>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</si>
  <si>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</si>
  <si>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</si>
  <si>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</si>
  <si>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</si>
  <si>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</si>
  <si>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</si>
  <si>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</si>
  <si>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</si>
  <si>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</si>
  <si>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</si>
  <si>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</si>
  <si>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</si>
  <si>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</si>
  <si>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</si>
  <si>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</si>
  <si>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</si>
  <si>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</si>
  <si>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</si>
  <si>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</si>
  <si>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</si>
  <si>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</si>
  <si>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</si>
  <si>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</si>
  <si>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</si>
  <si>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</si>
  <si>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</si>
  <si>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</si>
  <si>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</si>
  <si>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</si>
  <si>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</si>
  <si>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</si>
  <si>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</si>
  <si>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</si>
  <si>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</si>
  <si>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</si>
  <si>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</si>
  <si>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</si>
  <si>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</si>
  <si>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</si>
  <si>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</si>
  <si>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</si>
  <si>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</si>
  <si>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</si>
  <si>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</si>
  <si>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</si>
  <si>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</si>
  <si>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</si>
  <si>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</si>
  <si>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</si>
  <si>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</si>
  <si>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</si>
  <si>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</si>
  <si>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</si>
  <si>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</si>
  <si>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</si>
  <si>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</si>
  <si>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</si>
  <si>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</si>
  <si>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</si>
  <si>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</si>
  <si>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</si>
  <si>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</si>
  <si>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</si>
  <si>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</si>
  <si>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</si>
  <si>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</si>
  <si>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</si>
  <si>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</si>
  <si>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</si>
  <si>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</si>
  <si>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</si>
  <si>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</si>
  <si>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</si>
  <si>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</si>
  <si>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</si>
  <si>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</si>
  <si>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</si>
  <si>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</si>
  <si>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</si>
  <si>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</si>
  <si>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</si>
  <si>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</si>
  <si>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</si>
  <si>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</si>
  <si>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</si>
  <si>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</si>
  <si>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</si>
  <si>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</si>
  <si>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</si>
  <si>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</si>
  <si>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</si>
  <si>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</si>
  <si>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</si>
  <si>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</si>
  <si>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</si>
  <si>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</si>
  <si>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</si>
  <si>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</si>
  <si>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</si>
  <si>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</si>
  <si>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</si>
  <si>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</si>
  <si>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</si>
  <si>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</si>
  <si>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</si>
  <si>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</si>
  <si>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</si>
  <si>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</si>
  <si>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</si>
  <si>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</si>
  <si>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</si>
  <si>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</si>
  <si>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</si>
  <si>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</si>
  <si>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</si>
  <si>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</si>
  <si>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</si>
  <si>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</si>
  <si>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</si>
  <si>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</si>
  <si>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</si>
  <si>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</si>
  <si>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</si>
  <si>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</si>
  <si>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</si>
  <si>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</si>
  <si>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</si>
  <si>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</si>
  <si>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</si>
  <si>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</si>
  <si>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</si>
  <si>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</si>
  <si>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</si>
  <si>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</si>
  <si>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</si>
  <si>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</si>
  <si>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</si>
  <si>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</si>
  <si>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</si>
  <si>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</si>
  <si>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</si>
  <si>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</si>
  <si>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</si>
  <si>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</si>
  <si>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</si>
  <si>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</si>
  <si>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</si>
  <si>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</si>
  <si>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</si>
  <si>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</si>
  <si>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</si>
  <si>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</si>
  <si>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</si>
  <si>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</si>
  <si>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</si>
  <si>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</si>
  <si>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</si>
  <si>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</si>
  <si>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</si>
  <si>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</si>
  <si>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</si>
  <si>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</si>
  <si>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</si>
  <si>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</si>
  <si>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</si>
  <si>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</si>
  <si>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</si>
  <si>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</si>
  <si>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</si>
  <si>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</si>
  <si>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</si>
  <si>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</si>
  <si>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</si>
  <si>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</si>
  <si>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</si>
  <si>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</si>
  <si>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</si>
  <si>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</si>
  <si>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</si>
  <si>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</si>
  <si>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</si>
  <si>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</si>
  <si>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</si>
  <si>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</si>
  <si>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</si>
  <si>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</si>
  <si>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</si>
  <si>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</si>
  <si>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</si>
  <si>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</si>
  <si>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</si>
  <si>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</si>
  <si>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</si>
  <si>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</si>
  <si>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</si>
  <si>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</si>
  <si>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</si>
  <si>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</si>
  <si>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</si>
  <si>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</si>
  <si>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</si>
  <si>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</si>
  <si>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</si>
  <si>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</si>
  <si>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</si>
  <si>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</si>
  <si>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</si>
  <si>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</si>
  <si>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</si>
  <si>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</si>
  <si>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</si>
  <si>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</si>
  <si>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</si>
  <si>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</si>
  <si>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</si>
  <si>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</si>
  <si>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</si>
  <si>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</si>
  <si>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</si>
  <si>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</si>
  <si>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</si>
  <si>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</si>
  <si>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</si>
  <si>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</si>
  <si>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</si>
  <si>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</si>
  <si>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</si>
  <si>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</si>
  <si>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</si>
  <si>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</si>
  <si>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</si>
  <si>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</si>
  <si>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</si>
  <si>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</si>
  <si>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</si>
  <si>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</si>
  <si>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</si>
  <si>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</si>
  <si>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</si>
  <si>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</si>
  <si>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</si>
  <si>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</si>
  <si>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</si>
  <si>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</si>
  <si>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</si>
  <si>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</si>
  <si>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</si>
  <si>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</si>
  <si>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</si>
  <si>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</si>
  <si>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</si>
  <si>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</si>
  <si>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</si>
  <si>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</si>
  <si>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</si>
  <si>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</si>
  <si>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</si>
  <si>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</si>
  <si>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</si>
  <si>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</si>
  <si>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</si>
  <si>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</si>
  <si>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</si>
  <si>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</si>
  <si>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</si>
  <si>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</si>
  <si>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</si>
  <si>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</si>
  <si>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</si>
  <si>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</si>
  <si>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</si>
  <si>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</si>
  <si>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</si>
  <si>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</si>
  <si>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</si>
  <si>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</si>
  <si>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</si>
  <si>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</si>
  <si>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</si>
  <si>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</si>
  <si>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</si>
  <si>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</si>
  <si>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</si>
  <si>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</si>
  <si>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</si>
  <si>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</si>
  <si>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</si>
  <si>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</si>
  <si>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</si>
  <si>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</si>
  <si>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</si>
  <si>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</si>
  <si>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</si>
  <si>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</si>
  <si>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</si>
  <si>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</si>
  <si>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</si>
  <si>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</si>
  <si>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</si>
  <si>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</si>
  <si>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</si>
  <si>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</si>
  <si>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</si>
  <si>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</si>
  <si>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</si>
  <si>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</si>
  <si>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</si>
  <si>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</si>
  <si>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</si>
  <si>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</si>
  <si>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</si>
  <si>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</si>
  <si>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</si>
  <si>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</si>
  <si>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</si>
  <si>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</si>
  <si>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</si>
  <si>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</si>
  <si>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</si>
  <si>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</si>
  <si>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</si>
  <si>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</si>
  <si>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</si>
  <si>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</si>
  <si>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</si>
  <si>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</si>
  <si>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</si>
  <si>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</si>
  <si>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</si>
  <si>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</si>
  <si>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</si>
  <si>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</si>
  <si>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</si>
  <si>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</si>
  <si>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</si>
  <si>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</si>
  <si>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</si>
  <si>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</si>
  <si>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</si>
  <si>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</si>
  <si>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</si>
  <si>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</si>
  <si>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</si>
  <si>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</si>
  <si>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</si>
  <si>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</si>
  <si>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</si>
  <si>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</si>
  <si>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</si>
  <si>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</si>
  <si>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</si>
  <si>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</si>
  <si>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</si>
  <si>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</si>
  <si>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</si>
  <si>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</si>
  <si>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</si>
  <si>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</si>
  <si>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</si>
  <si>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</si>
  <si>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</si>
  <si>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</si>
  <si>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</si>
  <si>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</si>
  <si>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</si>
  <si>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</si>
  <si>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</si>
  <si>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</si>
  <si>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</si>
  <si>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</si>
  <si>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</si>
  <si>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</si>
  <si>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</si>
  <si>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</si>
  <si>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</si>
  <si>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</si>
  <si>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</si>
  <si>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</si>
  <si>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</si>
  <si>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</si>
  <si>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</si>
  <si>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</si>
  <si>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</si>
  <si>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</si>
  <si>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</si>
  <si>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</si>
  <si>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</si>
  <si>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</si>
  <si>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</si>
  <si>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</si>
  <si>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</si>
  <si>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</si>
  <si>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</si>
  <si>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</si>
  <si>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</si>
  <si>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</si>
  <si>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</si>
  <si>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</si>
  <si>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</si>
  <si>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</si>
  <si>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</si>
  <si>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</si>
  <si>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</si>
  <si>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</si>
  <si>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</si>
  <si>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</si>
  <si>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</si>
  <si>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</si>
  <si>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</si>
  <si>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</si>
  <si>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</si>
  <si>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</si>
  <si>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</si>
  <si>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</si>
  <si>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</si>
  <si>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</si>
  <si>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</si>
  <si>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</si>
  <si>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</si>
  <si>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</si>
  <si>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</si>
  <si>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</si>
  <si>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</si>
  <si>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</si>
  <si>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</si>
  <si>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</si>
  <si>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</si>
  <si>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</si>
  <si>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</si>
  <si>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</si>
  <si>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</si>
  <si>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</si>
  <si>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</si>
  <si>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</si>
  <si>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</si>
  <si>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</si>
  <si>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</si>
  <si>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</si>
  <si>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</si>
  <si>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</si>
  <si>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</si>
  <si>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</si>
  <si>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</si>
  <si>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</si>
  <si>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</si>
  <si>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</si>
  <si>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</si>
  <si>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</si>
  <si>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</si>
  <si>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</si>
  <si>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</si>
  <si>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</si>
  <si>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</si>
  <si>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</si>
  <si>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</si>
  <si>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</si>
  <si>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</si>
  <si>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</si>
  <si>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</si>
  <si>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</si>
  <si>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</si>
  <si>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</si>
  <si>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</si>
  <si>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</si>
  <si>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</si>
  <si>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</si>
  <si>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</si>
  <si>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</si>
  <si>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</si>
  <si>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</si>
  <si>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</si>
  <si>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</si>
  <si>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</si>
  <si>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</si>
  <si>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</si>
  <si>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</si>
  <si>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</si>
  <si>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</si>
  <si>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</si>
  <si>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</si>
  <si>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</si>
  <si>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</si>
  <si>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</si>
  <si>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</si>
  <si>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</si>
  <si>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</si>
  <si>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</si>
  <si>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</si>
  <si>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</si>
  <si>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</si>
  <si>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</si>
  <si>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</si>
  <si>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</si>
  <si>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</si>
  <si>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</si>
  <si>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</si>
  <si>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</si>
  <si>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</si>
  <si>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</si>
  <si>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</si>
  <si>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</si>
  <si>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</si>
  <si>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</si>
  <si>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</si>
  <si>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</si>
  <si>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</si>
  <si>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</si>
  <si>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</si>
  <si>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</si>
  <si>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</si>
  <si>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</si>
  <si>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</si>
  <si>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</si>
  <si>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</si>
  <si>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</si>
  <si>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</si>
  <si>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</si>
  <si>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</si>
  <si>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</si>
  <si>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</si>
  <si>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</si>
  <si>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</si>
  <si>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</si>
  <si>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</si>
  <si>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</si>
  <si>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</si>
  <si>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</si>
  <si>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</si>
  <si>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</si>
  <si>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</si>
  <si>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</si>
  <si>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</si>
  <si>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</si>
  <si>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</si>
  <si>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</si>
  <si>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</si>
  <si>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</si>
  <si>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</si>
  <si>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</si>
  <si>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</si>
  <si>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</si>
  <si>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</si>
  <si>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</si>
  <si>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</si>
  <si>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</si>
  <si>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</si>
  <si>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</si>
  <si>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</si>
  <si>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</si>
  <si>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</si>
  <si>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</si>
  <si>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</si>
  <si>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</si>
  <si>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</si>
  <si>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</si>
  <si>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</si>
  <si>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</si>
  <si>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</si>
  <si>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</si>
  <si>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</si>
  <si>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</si>
  <si>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</si>
  <si>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</si>
  <si>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</si>
  <si>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</si>
  <si>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</si>
  <si>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</si>
  <si>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</si>
  <si>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</si>
  <si>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</si>
  <si>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</si>
  <si>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</si>
  <si>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</si>
  <si>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</si>
  <si>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</si>
  <si>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</si>
  <si>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</si>
  <si>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</si>
  <si>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</si>
  <si>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</si>
  <si>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</si>
  <si>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</si>
  <si>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</si>
  <si>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</si>
  <si>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</si>
  <si>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</si>
  <si>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</si>
  <si>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</si>
  <si>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</si>
  <si>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</si>
  <si>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</si>
  <si>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</si>
  <si>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</si>
  <si>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</si>
  <si>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</si>
  <si>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</si>
  <si>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</si>
  <si>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</si>
  <si>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</si>
  <si>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</si>
  <si>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</si>
  <si>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</si>
  <si>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</si>
  <si>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</si>
  <si>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</si>
  <si>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</si>
  <si>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</si>
  <si>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</si>
  <si>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</si>
  <si>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</si>
  <si>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</si>
  <si>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</si>
  <si>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</si>
  <si>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</si>
  <si>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</si>
  <si>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</si>
  <si>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</si>
  <si>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</si>
  <si>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</si>
  <si>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</si>
  <si>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</si>
  <si>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</si>
  <si>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</si>
  <si>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</si>
  <si>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</si>
  <si>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</si>
  <si>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</si>
  <si>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</si>
  <si>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</si>
  <si>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</si>
  <si>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</si>
  <si>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</si>
  <si>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</si>
  <si>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</si>
  <si>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</si>
  <si>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</si>
  <si>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</si>
  <si>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</si>
  <si>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</si>
  <si>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</si>
  <si>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</si>
  <si>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</si>
  <si>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</si>
  <si>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</si>
  <si>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</si>
  <si>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</si>
  <si>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</si>
  <si>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</si>
  <si>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</si>
  <si>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</si>
  <si>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</si>
  <si>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</si>
  <si>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</si>
  <si>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</si>
  <si>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</si>
  <si>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</si>
  <si>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</si>
  <si>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</si>
  <si>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</si>
  <si>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</si>
  <si>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</si>
  <si>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</si>
  <si>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</si>
  <si>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</si>
  <si>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</si>
  <si>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</si>
  <si>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</si>
  <si>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</si>
  <si>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</si>
  <si>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</si>
  <si>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</si>
  <si>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</si>
  <si>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</si>
  <si>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</si>
  <si>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</si>
  <si>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</si>
  <si>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</si>
  <si>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</si>
  <si>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</si>
  <si>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</si>
  <si>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</si>
  <si>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</si>
  <si>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</si>
  <si>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</si>
  <si>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</si>
  <si>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</si>
  <si>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</si>
  <si>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</si>
  <si>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</si>
  <si>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</si>
  <si>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</si>
  <si>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</si>
  <si>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</si>
  <si>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</si>
  <si>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</si>
  <si>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</si>
  <si>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</si>
  <si>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</si>
  <si>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</si>
  <si>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</si>
  <si>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</si>
  <si>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</si>
  <si>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</si>
  <si>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</si>
  <si>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</si>
  <si>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</si>
  <si>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</si>
  <si>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</si>
  <si>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</si>
  <si>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</si>
  <si>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</si>
  <si>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</si>
  <si>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</si>
  <si>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</si>
  <si>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</si>
  <si>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</si>
  <si>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</si>
  <si>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</si>
  <si>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</si>
  <si>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</si>
  <si>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</si>
  <si>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</si>
  <si>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</si>
  <si>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</si>
  <si>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</si>
  <si>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</si>
  <si>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</si>
  <si>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</si>
  <si>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</si>
  <si>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</si>
  <si>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</si>
  <si>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</si>
  <si>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</si>
  <si>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</si>
  <si>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</si>
  <si>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</si>
  <si>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</si>
  <si>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</si>
  <si>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</si>
  <si>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</si>
  <si>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</si>
  <si>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</si>
  <si>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</si>
  <si>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</si>
  <si>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</si>
  <si>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</si>
  <si>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</si>
  <si>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</si>
  <si>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</si>
  <si>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</si>
  <si>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</si>
  <si>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</si>
  <si>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</si>
  <si>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</si>
  <si>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</si>
  <si>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</si>
  <si>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</si>
  <si>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</si>
  <si>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</si>
  <si>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</si>
  <si>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</si>
  <si>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</si>
  <si>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</si>
  <si>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</si>
  <si>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</si>
  <si>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</si>
  <si>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</si>
  <si>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</si>
  <si>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</si>
  <si>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</si>
  <si>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</si>
  <si>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</si>
  <si>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</si>
  <si>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</si>
  <si>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</si>
  <si>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</si>
  <si>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</si>
  <si>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</si>
  <si>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</si>
  <si>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</si>
  <si>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</si>
  <si>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</si>
  <si>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</si>
  <si>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</si>
  <si>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</si>
  <si>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</si>
  <si>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</si>
  <si>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</si>
  <si>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</si>
  <si>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</si>
  <si>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</si>
  <si>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</si>
  <si>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</si>
  <si>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</si>
  <si>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</si>
  <si>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</si>
  <si>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</si>
  <si>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</si>
  <si>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</si>
  <si>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</si>
  <si>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</si>
  <si>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</si>
  <si>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</si>
  <si>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</si>
  <si>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</si>
  <si>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</si>
  <si>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</si>
  <si>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</si>
  <si>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</si>
  <si>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</si>
  <si>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</si>
  <si>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</si>
  <si>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</si>
  <si>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</si>
  <si>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</si>
  <si>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</si>
  <si>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</si>
  <si>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</si>
  <si>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</si>
  <si>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</si>
  <si>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</si>
  <si>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</si>
  <si>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</si>
  <si>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</si>
  <si>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</si>
  <si>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</si>
  <si>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</si>
  <si>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</si>
  <si>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</si>
  <si>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</si>
  <si>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</si>
  <si>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</si>
  <si>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</si>
  <si>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</si>
  <si>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</si>
  <si>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</si>
  <si>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</si>
  <si>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</si>
  <si>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</si>
  <si>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</si>
  <si>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</si>
  <si>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</si>
  <si>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</si>
  <si>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</si>
  <si>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</si>
  <si>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</si>
  <si>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</si>
  <si>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</si>
  <si>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</si>
  <si>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</si>
  <si>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</si>
  <si>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</si>
  <si>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</si>
  <si>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</si>
  <si>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</si>
  <si>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</si>
  <si>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</si>
  <si>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</si>
  <si>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</si>
  <si>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</si>
  <si>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</si>
  <si>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</si>
  <si>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</si>
  <si>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</si>
  <si>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</si>
  <si>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</si>
  <si>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</si>
  <si>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</si>
  <si>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</si>
  <si>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</si>
  <si>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</si>
  <si>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</si>
  <si>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</si>
  <si>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</si>
  <si>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</si>
  <si>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</si>
  <si>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</si>
  <si>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</si>
  <si>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</si>
  <si>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</si>
  <si>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</si>
  <si>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</si>
  <si>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</si>
  <si>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</si>
  <si>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</si>
  <si>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</si>
  <si>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</si>
  <si>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</si>
  <si>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</si>
  <si>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</si>
  <si>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</si>
  <si>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</si>
  <si>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</si>
  <si>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</si>
  <si>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</si>
  <si>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</si>
  <si>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</si>
  <si>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</si>
  <si>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</si>
  <si>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</si>
  <si>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</si>
  <si>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</si>
  <si>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</si>
  <si>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</si>
  <si>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</si>
  <si>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</si>
  <si>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</si>
  <si>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</si>
  <si>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</si>
  <si>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</si>
  <si>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</si>
  <si>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</si>
  <si>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</si>
  <si>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</si>
  <si>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</si>
  <si>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</si>
  <si>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</si>
  <si>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</si>
  <si>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</si>
  <si>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</si>
  <si>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</si>
  <si>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</si>
  <si>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</si>
  <si>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</si>
  <si>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</si>
  <si>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</si>
  <si>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</si>
  <si>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</si>
  <si>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</si>
  <si>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</si>
  <si>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</si>
  <si>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</si>
  <si>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</si>
  <si>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</si>
  <si>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</si>
  <si>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</si>
  <si>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</si>
  <si>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</si>
  <si>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</si>
  <si>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</si>
  <si>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</si>
  <si>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</si>
  <si>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</si>
  <si>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</si>
  <si>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</si>
  <si>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</si>
  <si>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</si>
  <si>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</si>
  <si>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</si>
  <si>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</si>
  <si>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</si>
  <si>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</si>
  <si>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</si>
  <si>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</si>
  <si>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</si>
  <si>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</si>
  <si>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</si>
  <si>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</si>
  <si>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</si>
  <si>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</si>
  <si>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</si>
  <si>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</si>
  <si>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</si>
  <si>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</si>
  <si>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</si>
  <si>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</si>
  <si>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</si>
  <si>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</si>
  <si>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</si>
  <si>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</si>
  <si>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</si>
  <si>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</si>
  <si>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</si>
  <si>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</si>
  <si>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</si>
  <si>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</si>
  <si>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</si>
  <si>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</si>
  <si>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</si>
  <si>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</si>
  <si>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</si>
  <si>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</si>
  <si>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</si>
  <si>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</si>
  <si>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</si>
  <si>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</si>
  <si>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</si>
  <si>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</si>
  <si>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</si>
  <si>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</si>
  <si>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</si>
  <si>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</si>
  <si>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</si>
  <si>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</si>
  <si>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</si>
  <si>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</si>
  <si>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</si>
  <si>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</si>
  <si>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</si>
  <si>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</si>
  <si>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</si>
  <si>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</si>
  <si>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</si>
  <si>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</si>
  <si>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</si>
  <si>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</si>
  <si>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</si>
  <si>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</si>
  <si>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</si>
  <si>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</si>
  <si>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</si>
  <si>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</si>
  <si>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</si>
  <si>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</si>
  <si>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</si>
  <si>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</si>
  <si>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</si>
  <si>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</si>
  <si>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</si>
  <si>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</si>
  <si>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</si>
  <si>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</si>
  <si>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</si>
  <si>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</si>
  <si>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</si>
  <si>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</si>
  <si>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</si>
  <si>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</si>
  <si>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</si>
  <si>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</si>
  <si>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</si>
  <si>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</si>
  <si>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</si>
  <si>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</si>
  <si>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</si>
  <si>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</si>
  <si>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</si>
  <si>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</si>
  <si>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</si>
  <si>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</si>
  <si>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</si>
  <si>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</si>
  <si>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</si>
  <si>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</si>
  <si>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</si>
  <si>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</si>
  <si>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</si>
  <si>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</si>
  <si>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</si>
  <si>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</si>
  <si>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</si>
  <si>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</si>
  <si>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</si>
  <si>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</si>
  <si>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</si>
  <si>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</si>
  <si>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</si>
  <si>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</si>
  <si>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</si>
  <si>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</si>
  <si>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</si>
  <si>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</si>
  <si>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</si>
  <si>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</si>
  <si>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</si>
  <si>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</si>
  <si>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</si>
  <si>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</si>
  <si>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</si>
  <si>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</si>
  <si>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</si>
  <si>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</si>
  <si>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</si>
  <si>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</si>
  <si>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</si>
  <si>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</si>
  <si>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</si>
  <si>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</si>
  <si>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</si>
  <si>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</si>
  <si>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</si>
  <si>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</si>
  <si>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</si>
  <si>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</si>
  <si>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</si>
  <si>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</si>
  <si>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</si>
  <si>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</si>
  <si>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</si>
  <si>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</si>
  <si>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</si>
  <si>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</si>
  <si>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</si>
  <si>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</si>
  <si>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</si>
  <si>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</si>
  <si>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</si>
  <si>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</si>
  <si>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</si>
  <si>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</si>
  <si>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</si>
  <si>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</si>
  <si>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</si>
  <si>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</si>
  <si>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</si>
  <si>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</si>
  <si>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</si>
  <si>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</si>
  <si>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</si>
  <si>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</si>
  <si>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</si>
  <si>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</si>
  <si>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</si>
  <si>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</si>
  <si>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</si>
  <si>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</si>
  <si>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</si>
  <si>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</si>
  <si>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</si>
  <si>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</si>
  <si>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</si>
  <si>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</si>
  <si>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</si>
  <si>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</si>
  <si>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</si>
  <si>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</si>
  <si>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</si>
  <si>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</si>
  <si>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</si>
  <si>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</si>
  <si>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</si>
  <si>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</si>
  <si>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</si>
  <si>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</si>
  <si>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</si>
  <si>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</si>
  <si>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</si>
  <si>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</si>
  <si>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</si>
  <si>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</si>
  <si>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</si>
  <si>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</si>
  <si>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</si>
  <si>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</si>
  <si>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</si>
  <si>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</si>
  <si>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</si>
  <si>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</si>
  <si>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</si>
  <si>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</si>
  <si>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</si>
  <si>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</si>
  <si>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</si>
  <si>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</si>
  <si>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</si>
  <si>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</si>
  <si>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</si>
  <si>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</si>
  <si>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</si>
  <si>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</si>
  <si>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</si>
  <si>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</si>
  <si>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</si>
  <si>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</si>
  <si>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</si>
  <si>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</si>
  <si>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</si>
  <si>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</si>
  <si>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</si>
  <si>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</si>
  <si>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</si>
  <si>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</si>
  <si>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</si>
  <si>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</si>
  <si>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</si>
  <si>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</si>
  <si>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</si>
  <si>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</si>
  <si>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</si>
  <si>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</si>
  <si>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</si>
  <si>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</si>
  <si>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</si>
  <si>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</si>
  <si>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</si>
  <si>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</si>
  <si>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</si>
  <si>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</si>
  <si>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</si>
  <si>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</si>
  <si>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</si>
  <si>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</si>
  <si>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</si>
  <si>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</si>
  <si>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</si>
  <si>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</si>
  <si>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</si>
  <si>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</si>
  <si>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</si>
  <si>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</si>
  <si>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</si>
  <si>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</si>
  <si>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</si>
  <si>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</si>
  <si>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</si>
  <si>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</si>
  <si>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</si>
  <si>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</si>
  <si>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</si>
  <si>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</si>
  <si>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</si>
  <si>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</si>
  <si>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</si>
  <si>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</si>
  <si>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</si>
  <si>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</si>
  <si>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</si>
  <si>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</si>
  <si>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</si>
  <si>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</si>
  <si>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</si>
  <si>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</si>
  <si>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</si>
  <si>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</si>
  <si>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</si>
  <si>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</si>
  <si>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</si>
  <si>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</si>
  <si>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</si>
  <si>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</si>
  <si>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</si>
  <si>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</si>
  <si>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</si>
  <si>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</si>
  <si>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</si>
  <si>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</si>
  <si>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</si>
  <si>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</si>
  <si>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</si>
  <si>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</si>
  <si>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</si>
  <si>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</si>
  <si>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</si>
  <si>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</si>
  <si>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</si>
  <si>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</si>
  <si>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</si>
  <si>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</si>
  <si>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</si>
  <si>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</si>
  <si>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</si>
  <si>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</si>
  <si>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</si>
  <si>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</si>
  <si>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</si>
  <si>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</si>
  <si>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</si>
  <si>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</si>
  <si>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</si>
  <si>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</si>
  <si>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</si>
  <si>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</si>
  <si>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</si>
  <si>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</si>
  <si>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</si>
  <si>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</si>
  <si>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</si>
  <si>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</si>
  <si>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</si>
  <si>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</si>
  <si>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</si>
  <si>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</si>
  <si>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</si>
  <si>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</si>
  <si>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</si>
  <si>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</si>
  <si>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</si>
  <si>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</si>
  <si>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</si>
  <si>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</si>
  <si>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</si>
  <si>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</si>
  <si>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</si>
  <si>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</si>
  <si>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</si>
  <si>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</si>
  <si>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</si>
  <si>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</si>
  <si>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</si>
  <si>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</si>
  <si>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</si>
  <si>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</si>
  <si>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</si>
  <si>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</si>
  <si>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</si>
  <si>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</si>
  <si>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</si>
  <si>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</si>
  <si>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</si>
  <si>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</si>
  <si>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</si>
  <si>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</si>
  <si>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</si>
  <si>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</si>
  <si>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</si>
  <si>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</si>
  <si>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</si>
  <si>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</si>
  <si>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</si>
  <si>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</si>
  <si>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</si>
  <si>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</si>
  <si>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</si>
  <si>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</si>
  <si>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</si>
  <si>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</si>
  <si>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</si>
  <si>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</si>
  <si>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</si>
  <si>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</si>
  <si>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</si>
  <si>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</si>
  <si>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</si>
  <si>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</si>
  <si>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</si>
  <si>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</si>
  <si>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</si>
  <si>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</si>
  <si>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</si>
  <si>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</si>
  <si>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</si>
  <si>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</si>
  <si>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</si>
  <si>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</si>
  <si>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</si>
  <si>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</si>
  <si>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</si>
  <si>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</si>
  <si>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</si>
  <si>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</si>
  <si>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</si>
  <si>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</si>
  <si>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</si>
  <si>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</si>
  <si>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</si>
  <si>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</si>
  <si>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</si>
  <si>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</si>
  <si>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</si>
  <si>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</si>
  <si>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</si>
  <si>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</si>
  <si>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</si>
  <si>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</si>
  <si>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</si>
  <si>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</si>
  <si>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</si>
  <si>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</si>
  <si>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</si>
  <si>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</si>
  <si>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</si>
  <si>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</si>
  <si>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</si>
  <si>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</si>
  <si>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</si>
  <si>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</si>
  <si>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</si>
  <si>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</si>
  <si>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</si>
  <si>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</si>
  <si>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</si>
  <si>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</si>
  <si>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</si>
  <si>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</si>
  <si>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</si>
  <si>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</si>
  <si>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</si>
  <si>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</si>
  <si>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</si>
  <si>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</si>
  <si>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</si>
  <si>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</si>
  <si>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</si>
  <si>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</si>
  <si>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</si>
  <si>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</si>
  <si>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</si>
  <si>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</si>
  <si>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</si>
  <si>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</si>
  <si>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</si>
  <si>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</si>
  <si>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</si>
  <si>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</si>
  <si>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</si>
  <si>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</si>
  <si>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</si>
  <si>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</si>
  <si>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</si>
  <si>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</si>
  <si>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</si>
  <si>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</si>
  <si>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</si>
  <si>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</si>
  <si>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</si>
  <si>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</si>
  <si>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</si>
  <si>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</si>
  <si>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</si>
  <si>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</si>
  <si>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</si>
  <si>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</si>
  <si>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</si>
  <si>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</si>
  <si>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</si>
  <si>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</si>
  <si>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</si>
  <si>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</si>
  <si>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</si>
  <si>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</si>
  <si>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</si>
  <si>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</si>
  <si>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</si>
  <si>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</si>
  <si>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</si>
  <si>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</si>
  <si>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</si>
  <si>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</si>
  <si>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</si>
  <si>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</si>
  <si>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</si>
  <si>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</si>
  <si>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</si>
  <si>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</si>
  <si>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</si>
  <si>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</si>
  <si>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</si>
  <si>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</si>
  <si>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</si>
  <si>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</si>
  <si>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</si>
  <si>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</si>
  <si>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</si>
  <si>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</si>
  <si>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</si>
  <si>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</si>
  <si>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</si>
  <si>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</si>
  <si>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</si>
  <si>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</si>
  <si>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</si>
  <si>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</si>
  <si>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</si>
  <si>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</si>
  <si>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</si>
  <si>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</si>
  <si>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</si>
  <si>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</si>
  <si>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</si>
  <si>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</si>
  <si>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</si>
  <si>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</si>
  <si>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</si>
  <si>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</si>
  <si>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</si>
  <si>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</si>
  <si>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</si>
  <si>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</si>
  <si>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</si>
  <si>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</si>
  <si>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</si>
  <si>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</si>
  <si>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</si>
  <si>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</si>
  <si>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</si>
  <si>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</si>
  <si>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</si>
  <si>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</si>
  <si>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</si>
  <si>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</si>
  <si>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</si>
  <si>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</si>
  <si>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</si>
  <si>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</si>
  <si>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</si>
  <si>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</si>
  <si>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</si>
  <si>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</si>
  <si>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</si>
  <si>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</si>
  <si>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</si>
  <si>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</si>
  <si>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</si>
  <si>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</si>
  <si>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</si>
  <si>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</si>
  <si>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</si>
  <si>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</si>
  <si>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</si>
  <si>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</si>
  <si>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</si>
  <si>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</si>
  <si>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</si>
  <si>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</si>
  <si>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</si>
  <si>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</si>
  <si>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</si>
  <si>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</si>
  <si>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</si>
  <si>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</si>
  <si>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</si>
  <si>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</si>
  <si>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</si>
  <si>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</si>
  <si>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</si>
  <si>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</si>
  <si>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</si>
  <si>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</si>
  <si>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</si>
  <si>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</si>
  <si>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</si>
  <si>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</si>
  <si>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</si>
  <si>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</si>
  <si>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</si>
  <si>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</si>
  <si>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</si>
  <si>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</si>
  <si>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</si>
  <si>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</si>
  <si>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</si>
  <si>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</si>
  <si>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</si>
  <si>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</si>
  <si>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</si>
  <si>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</si>
  <si>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</si>
  <si>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</si>
  <si>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</si>
  <si>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</si>
  <si>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</si>
  <si>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</si>
  <si>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</si>
  <si>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</si>
  <si>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</si>
  <si>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</si>
  <si>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</si>
  <si>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</si>
  <si>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</si>
  <si>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</si>
  <si>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</si>
  <si>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</si>
  <si>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</si>
  <si>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</si>
  <si>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</si>
  <si>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</si>
  <si>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</si>
  <si>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</si>
  <si>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</si>
  <si>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</si>
  <si>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</si>
  <si>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</si>
  <si>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</si>
  <si>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</si>
  <si>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</si>
  <si>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</si>
  <si>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</si>
  <si>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</si>
  <si>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</si>
  <si>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</si>
  <si>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</si>
  <si>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</si>
  <si>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</si>
  <si>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</si>
  <si>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</si>
  <si>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</si>
  <si>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</si>
  <si>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</si>
  <si>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</si>
  <si>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</si>
  <si>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</si>
  <si>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</si>
  <si>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</si>
  <si>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</si>
  <si>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</si>
  <si>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</si>
  <si>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</si>
  <si>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</si>
  <si>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</si>
  <si>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</si>
  <si>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</si>
  <si>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</si>
  <si>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</si>
  <si>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</si>
  <si>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</si>
  <si>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</si>
  <si>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</si>
  <si>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</si>
  <si>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</si>
  <si>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</si>
  <si>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</si>
  <si>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</si>
  <si>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</si>
  <si>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</si>
  <si>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</si>
  <si>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</si>
  <si>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</si>
  <si>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</si>
  <si>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</si>
  <si>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</si>
  <si>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</si>
  <si>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</si>
  <si>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</si>
  <si>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</si>
  <si>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</si>
  <si>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</si>
  <si>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</si>
  <si>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</si>
  <si>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</si>
  <si>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</si>
  <si>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</si>
  <si>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</si>
  <si>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</si>
  <si>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</si>
  <si>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</si>
  <si>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</si>
  <si>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</si>
  <si>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</si>
  <si>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</si>
  <si>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</si>
  <si>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</si>
  <si>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</si>
  <si>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</si>
  <si>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</si>
  <si>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</si>
  <si>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</si>
  <si>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</si>
  <si>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</si>
  <si>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</si>
  <si>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</si>
  <si>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</si>
  <si>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</si>
  <si>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</si>
  <si>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</si>
  <si>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</si>
  <si>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</si>
  <si>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</si>
  <si>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</si>
  <si>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</si>
  <si>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</si>
  <si>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</si>
  <si>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</si>
  <si>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</si>
  <si>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</si>
  <si>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</si>
  <si>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</si>
  <si>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</si>
  <si>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</si>
  <si>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</si>
  <si>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</si>
  <si>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</si>
  <si>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</si>
  <si>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</si>
  <si>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</si>
  <si>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</si>
  <si>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</si>
  <si>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</si>
  <si>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</si>
  <si>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</si>
  <si>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</si>
  <si>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</si>
  <si>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</si>
  <si>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</si>
  <si>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</si>
  <si>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</si>
  <si>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</si>
  <si>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</si>
  <si>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</si>
  <si>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</si>
  <si>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</si>
  <si>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</si>
  <si>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</si>
  <si>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</si>
  <si>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</si>
  <si>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</si>
  <si>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</si>
  <si>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</si>
  <si>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</si>
  <si>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</si>
  <si>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</si>
  <si>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</si>
  <si>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</si>
  <si>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</si>
  <si>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</si>
  <si>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</si>
  <si>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</si>
  <si>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</si>
  <si>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</si>
  <si>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</si>
  <si>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</si>
  <si>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</si>
  <si>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</si>
  <si>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</si>
  <si>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</si>
  <si>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</si>
  <si>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</si>
  <si>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</si>
  <si>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</si>
  <si>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</si>
  <si>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</si>
  <si>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</si>
  <si>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</si>
  <si>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</si>
  <si>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</si>
  <si>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</si>
  <si>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</si>
  <si>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</si>
  <si>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</si>
  <si>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</si>
  <si>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</si>
  <si>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</si>
  <si>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</si>
  <si>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</si>
  <si>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</si>
  <si>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</si>
  <si>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</si>
  <si>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</si>
  <si>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</si>
  <si>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</si>
  <si>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</si>
  <si>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</si>
  <si>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</si>
  <si>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</si>
  <si>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</si>
  <si>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</si>
  <si>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</si>
  <si>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</si>
  <si>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</si>
  <si>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</si>
  <si>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</si>
  <si>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</si>
  <si>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</si>
  <si>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</si>
  <si>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</si>
  <si>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</si>
  <si>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</si>
  <si>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</si>
  <si>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</si>
  <si>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</si>
  <si>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</si>
  <si>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</si>
  <si>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</si>
  <si>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</si>
  <si>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</si>
  <si>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</si>
  <si>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</si>
  <si>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</si>
  <si>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</si>
  <si>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</si>
  <si>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</si>
  <si>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</si>
  <si>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</si>
  <si>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</si>
  <si>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</si>
  <si>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</si>
  <si>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</si>
  <si>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</si>
  <si>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</si>
  <si>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</si>
  <si>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</si>
  <si>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</si>
  <si>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</si>
  <si>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</si>
  <si>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</si>
  <si>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</si>
  <si>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</si>
  <si>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</si>
  <si>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</si>
  <si>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</si>
  <si>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</si>
  <si>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</si>
  <si>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</si>
  <si>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</si>
  <si>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</si>
  <si>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</si>
  <si>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</si>
  <si>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</si>
  <si>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</si>
  <si>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</si>
  <si>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</si>
  <si>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</si>
  <si>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</si>
  <si>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</si>
  <si>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</si>
  <si>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</si>
  <si>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</si>
  <si>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</si>
  <si>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</si>
  <si>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</si>
  <si>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</si>
  <si>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</si>
  <si>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</si>
  <si>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</si>
  <si>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</si>
  <si>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</si>
  <si>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</si>
  <si>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</si>
  <si>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</si>
  <si>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</si>
  <si>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</si>
  <si>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</si>
  <si>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</si>
  <si>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</si>
  <si>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</si>
  <si>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</si>
  <si>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</si>
  <si>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</si>
  <si>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</si>
  <si>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</si>
  <si>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</si>
  <si>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</si>
  <si>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</si>
  <si>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</si>
  <si>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</si>
  <si>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</si>
  <si>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</si>
  <si>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</si>
  <si>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</si>
  <si>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</si>
  <si>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</si>
  <si>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</si>
  <si>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</si>
  <si>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</si>
  <si>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</si>
  <si>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</si>
  <si>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</si>
  <si>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</si>
  <si>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</si>
  <si>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</si>
  <si>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</si>
  <si>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</si>
  <si>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</si>
  <si>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</si>
  <si>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</si>
  <si>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</si>
  <si>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</si>
  <si>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</si>
  <si>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</si>
  <si>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</si>
  <si>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</si>
  <si>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</si>
  <si>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</si>
  <si>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</si>
  <si>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</si>
  <si>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</si>
  <si>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</si>
  <si>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</si>
  <si>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</si>
  <si>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</si>
  <si>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</si>
  <si>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</si>
  <si>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</si>
  <si>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</si>
  <si>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</si>
  <si>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</si>
  <si>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</si>
  <si>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</si>
  <si>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</si>
  <si>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</si>
  <si>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</si>
  <si>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</si>
  <si>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</si>
  <si>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</si>
  <si>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</si>
  <si>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</si>
  <si>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</si>
  <si>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</si>
  <si>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</si>
  <si>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</si>
  <si>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</si>
  <si>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</si>
  <si>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</si>
  <si>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</si>
  <si>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</si>
  <si>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</si>
  <si>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</si>
  <si>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</si>
  <si>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</si>
  <si>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</si>
  <si>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</si>
  <si>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</si>
  <si>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</si>
  <si>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</si>
  <si>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</si>
  <si>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</si>
  <si>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</si>
  <si>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</si>
  <si>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</si>
  <si>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</si>
  <si>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</si>
  <si>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</si>
  <si>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</si>
  <si>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</si>
  <si>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</si>
  <si>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</si>
  <si>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</si>
  <si>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</si>
  <si>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</si>
  <si>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</si>
  <si>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</si>
  <si>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</si>
  <si>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</si>
  <si>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</si>
  <si>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</si>
  <si>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</si>
  <si>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</si>
  <si>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</si>
  <si>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</si>
  <si>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</si>
  <si>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</si>
  <si>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</si>
  <si>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</si>
  <si>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</si>
  <si>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</si>
  <si>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</si>
  <si>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</si>
  <si>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</si>
  <si>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</si>
  <si>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</si>
  <si>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</si>
  <si>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</si>
  <si>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</si>
  <si>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</si>
  <si>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</si>
  <si>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</si>
  <si>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</si>
  <si>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</si>
  <si>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</si>
  <si>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</si>
  <si>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</si>
  <si>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</si>
  <si>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</si>
  <si>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</si>
  <si>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</si>
  <si>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</si>
  <si>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</si>
  <si>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</si>
  <si>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</si>
  <si>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</si>
  <si>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</si>
  <si>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</si>
  <si>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</si>
  <si>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</si>
  <si>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</si>
  <si>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</si>
  <si>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</si>
  <si>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</si>
  <si>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</si>
  <si>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</si>
  <si>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</si>
  <si>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</si>
  <si>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</si>
  <si>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</si>
  <si>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</si>
  <si>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</si>
  <si>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</si>
  <si>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</si>
  <si>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</si>
  <si>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</si>
  <si>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</si>
  <si>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</si>
  <si>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</si>
  <si>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</si>
  <si>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</si>
  <si>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</si>
  <si>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</si>
  <si>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</si>
  <si>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</si>
  <si>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</si>
  <si>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</si>
  <si>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</si>
  <si>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</si>
  <si>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</si>
  <si>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</si>
  <si>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</si>
  <si>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</si>
  <si>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</si>
  <si>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</si>
  <si>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</si>
  <si>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</si>
  <si>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</si>
  <si>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</si>
  <si>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</si>
  <si>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</si>
  <si>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</si>
  <si>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</si>
  <si>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</si>
  <si>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</si>
  <si>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</si>
  <si>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</si>
  <si>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</si>
  <si>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</si>
  <si>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</si>
  <si>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</si>
  <si>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</si>
  <si>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</si>
  <si>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</si>
  <si>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</si>
  <si>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</si>
  <si>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</si>
  <si>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</si>
  <si>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</si>
  <si>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</si>
  <si>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</si>
  <si>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</si>
  <si>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</si>
  <si>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</si>
  <si>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</si>
  <si>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</si>
  <si>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</si>
  <si>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</si>
  <si>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</si>
  <si>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</si>
  <si>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</si>
  <si>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</si>
  <si>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</si>
  <si>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</si>
  <si>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</si>
  <si>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</si>
  <si>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</si>
  <si>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</si>
  <si>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</si>
  <si>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</si>
  <si>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</si>
  <si>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</si>
  <si>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</si>
  <si>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</si>
  <si>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</si>
  <si>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</si>
  <si>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</si>
  <si>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</si>
  <si>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</si>
  <si>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</si>
  <si>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</si>
  <si>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</si>
  <si>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</si>
  <si>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</si>
  <si>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</si>
  <si>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</si>
  <si>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</si>
  <si>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</si>
  <si>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</si>
  <si>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</si>
  <si>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</si>
  <si>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</si>
  <si>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</si>
  <si>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</si>
  <si>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</si>
  <si>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</si>
  <si>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</si>
  <si>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</si>
  <si>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</si>
  <si>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</si>
  <si>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</si>
  <si>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</si>
  <si>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</si>
  <si>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</si>
  <si>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</si>
  <si>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</si>
  <si>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</si>
  <si>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</si>
  <si>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</si>
  <si>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</si>
  <si>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</si>
  <si>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</si>
  <si>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</si>
  <si>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</si>
  <si>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</si>
  <si>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</si>
  <si>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</si>
  <si>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</si>
  <si>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</si>
  <si>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</si>
  <si>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</si>
  <si>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</si>
  <si>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</si>
  <si>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</si>
  <si>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</si>
  <si>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</si>
  <si>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</si>
  <si>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</si>
  <si>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</si>
  <si>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</si>
  <si>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</si>
  <si>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</si>
  <si>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</si>
  <si>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</si>
  <si>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</si>
  <si>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</si>
  <si>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</si>
  <si>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</si>
  <si>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</si>
  <si>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</si>
  <si>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</si>
  <si>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</si>
  <si>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</si>
  <si>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</si>
  <si>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</si>
  <si>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</si>
  <si>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</si>
  <si>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</si>
  <si>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</si>
  <si>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</si>
  <si>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</si>
  <si>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</si>
  <si>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</si>
  <si>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</si>
  <si>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</si>
  <si>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</si>
  <si>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</si>
  <si>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</si>
  <si>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</si>
  <si>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</si>
  <si>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</si>
  <si>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</si>
  <si>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</si>
  <si>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</si>
  <si>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</si>
  <si>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</si>
  <si>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</si>
  <si>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</si>
  <si>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</si>
  <si>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</si>
  <si>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</si>
  <si>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</si>
  <si>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</si>
  <si>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</si>
  <si>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</si>
  <si>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</si>
  <si>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</si>
  <si>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</si>
  <si>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</si>
  <si>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</si>
  <si>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</si>
  <si>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</si>
  <si>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</si>
  <si>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</si>
  <si>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</si>
  <si>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</si>
  <si>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</si>
  <si>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</si>
  <si>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</si>
  <si>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</si>
  <si>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</si>
  <si>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</si>
  <si>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</si>
  <si>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</si>
  <si>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</si>
  <si>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</si>
  <si>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</si>
  <si>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</si>
  <si>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</si>
  <si>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</si>
  <si>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</si>
  <si>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</si>
  <si>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</si>
  <si>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</si>
  <si>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</si>
  <si>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</si>
  <si>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</si>
  <si>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</si>
  <si>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</si>
  <si>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</si>
  <si>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</si>
  <si>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</si>
  <si>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</si>
  <si>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</si>
  <si>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</si>
  <si>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</si>
  <si>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</si>
  <si>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</si>
  <si>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</si>
  <si>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</si>
  <si>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</si>
  <si>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</si>
  <si>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</si>
  <si>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</si>
  <si>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</si>
  <si>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</si>
  <si>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</si>
  <si>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</si>
  <si>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</si>
  <si>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</si>
  <si>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</si>
  <si>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</si>
  <si>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</si>
  <si>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</si>
  <si>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</si>
  <si>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</si>
  <si>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</si>
  <si>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</si>
  <si>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</si>
  <si>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</si>
  <si>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</si>
  <si>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</si>
  <si>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</si>
  <si>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</si>
  <si>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</si>
  <si>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</si>
  <si>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</si>
  <si>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</si>
  <si>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</si>
  <si>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</si>
  <si>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</si>
  <si>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</si>
  <si>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</si>
  <si>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</si>
  <si>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</si>
  <si>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</si>
  <si>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</si>
  <si>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</si>
  <si>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</si>
  <si>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</si>
  <si>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</si>
  <si>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</si>
  <si>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</si>
  <si>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</si>
  <si>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</si>
  <si>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</si>
  <si>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</si>
  <si>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</si>
  <si>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</si>
  <si>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</si>
  <si>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</si>
  <si>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</si>
  <si>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</si>
  <si>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</si>
  <si>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</si>
  <si>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</si>
  <si>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</si>
  <si>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</si>
  <si>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</si>
  <si>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</si>
  <si>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</si>
  <si>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</si>
  <si>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</si>
  <si>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</si>
  <si>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</si>
  <si>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</si>
  <si>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</si>
  <si>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</si>
  <si>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</si>
  <si>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</si>
  <si>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</si>
  <si>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</si>
  <si>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</si>
  <si>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</si>
  <si>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</si>
  <si>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</si>
  <si>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</si>
  <si>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</si>
  <si>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</si>
  <si>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</si>
  <si>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</si>
  <si>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</si>
  <si>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</si>
  <si>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</si>
  <si>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</si>
  <si>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</si>
  <si>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</si>
  <si>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</si>
  <si>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</si>
  <si>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</si>
  <si>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</si>
  <si>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</si>
  <si>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</si>
  <si>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</si>
  <si>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</si>
  <si>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</si>
  <si>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</si>
  <si>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</si>
  <si>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</si>
  <si>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</si>
  <si>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</si>
  <si>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</si>
  <si>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</si>
  <si>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</si>
  <si>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</si>
  <si>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</si>
  <si>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</si>
  <si>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</si>
  <si>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</si>
  <si>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</si>
  <si>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</si>
  <si>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</si>
  <si>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</si>
  <si>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</si>
  <si>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</si>
  <si>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</si>
  <si>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</si>
  <si>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</si>
  <si>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</si>
  <si>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</si>
  <si>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</si>
  <si>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</si>
  <si>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</si>
  <si>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</si>
  <si>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</si>
  <si>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</si>
  <si>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</si>
  <si>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</si>
  <si>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</si>
  <si>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</si>
  <si>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</si>
  <si>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</si>
  <si>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</si>
  <si>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</si>
  <si>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</si>
  <si>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</si>
  <si>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</si>
  <si>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</si>
  <si>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</si>
  <si>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</si>
  <si>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</si>
  <si>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</si>
  <si>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</si>
  <si>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</si>
  <si>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</si>
  <si>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</si>
  <si>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</si>
  <si>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</si>
  <si>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</si>
  <si>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</si>
  <si>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</si>
  <si>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</si>
  <si>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</si>
  <si>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</si>
  <si>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</si>
  <si>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</si>
  <si>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</si>
  <si>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</si>
  <si>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</si>
  <si>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</si>
  <si>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</si>
  <si>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</si>
  <si>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</si>
  <si>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</si>
  <si>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</si>
  <si>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</si>
  <si>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</si>
  <si>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</si>
  <si>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</si>
  <si>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</si>
  <si>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</si>
  <si>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</si>
  <si>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</si>
  <si>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</si>
  <si>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</si>
  <si>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</si>
  <si>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</si>
  <si>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</si>
  <si>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</si>
  <si>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</si>
  <si>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</si>
  <si>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</si>
  <si>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</si>
  <si>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</si>
  <si>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</si>
  <si>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</si>
  <si>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</si>
  <si>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</si>
  <si>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</si>
  <si>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</si>
  <si>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</si>
  <si>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</si>
  <si>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</si>
  <si>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</si>
  <si>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</si>
  <si>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</si>
  <si>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</si>
  <si>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</si>
  <si>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</si>
  <si>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</si>
  <si>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</si>
  <si>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</si>
  <si>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</si>
  <si>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</si>
  <si>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</si>
  <si>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</si>
  <si>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</si>
  <si>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</si>
  <si>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</si>
  <si>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</si>
  <si>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</si>
  <si>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</si>
  <si>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</si>
  <si>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</si>
  <si>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</si>
  <si>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</si>
  <si>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</si>
  <si>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</si>
  <si>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</si>
  <si>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</si>
  <si>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</si>
  <si>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</si>
  <si>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</si>
  <si>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</si>
  <si>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</si>
  <si>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</si>
  <si>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</si>
  <si>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</si>
  <si>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</si>
  <si>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</si>
  <si>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</si>
  <si>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</si>
  <si>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</si>
  <si>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</si>
  <si>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</si>
  <si>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</si>
  <si>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</si>
  <si>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</si>
  <si>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</si>
  <si>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</si>
  <si>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</si>
  <si>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</si>
  <si>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</si>
  <si>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</si>
  <si>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</si>
  <si>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</si>
  <si>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</si>
  <si>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</si>
  <si>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</si>
  <si>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</si>
  <si>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</si>
  <si>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</si>
  <si>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</si>
  <si>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</si>
  <si>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</si>
  <si>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</si>
  <si>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</si>
  <si>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</si>
  <si>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</si>
  <si>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</si>
  <si>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</si>
  <si>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</si>
  <si>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</si>
  <si>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</si>
  <si>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</si>
  <si>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</si>
  <si>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</si>
  <si>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</si>
  <si>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</si>
  <si>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</si>
  <si>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</si>
  <si>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</si>
  <si>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</si>
  <si>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</si>
  <si>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</si>
  <si>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</si>
  <si>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</si>
  <si>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</si>
  <si>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</si>
  <si>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</si>
  <si>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</si>
  <si>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</si>
  <si>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</si>
  <si>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</si>
  <si>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</si>
  <si>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</si>
  <si>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</si>
  <si>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</si>
  <si>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</si>
  <si>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</si>
  <si>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</si>
  <si>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</si>
  <si>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</si>
  <si>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</si>
  <si>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</si>
  <si>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</si>
  <si>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</si>
  <si>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</si>
  <si>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</si>
  <si>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</si>
  <si>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</si>
  <si>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</si>
  <si>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</si>
  <si>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</si>
  <si>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</si>
  <si>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</si>
  <si>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</si>
  <si>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</si>
  <si>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</si>
  <si>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</si>
  <si>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</si>
  <si>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</si>
  <si>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</si>
  <si>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</si>
  <si>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</si>
  <si>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</si>
  <si>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</si>
  <si>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</si>
  <si>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</si>
  <si>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</si>
  <si>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</si>
  <si>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</si>
  <si>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</si>
  <si>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</si>
  <si>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</si>
  <si>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</si>
  <si>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</si>
  <si>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</si>
  <si>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</si>
  <si>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</si>
  <si>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</si>
  <si>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</si>
  <si>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</si>
  <si>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</si>
  <si>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</si>
  <si>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</si>
  <si>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</si>
  <si>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</si>
  <si>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</si>
  <si>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</si>
  <si>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</si>
  <si>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</si>
  <si>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</si>
  <si>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</si>
  <si>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</si>
  <si>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</si>
  <si>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</si>
  <si>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</si>
  <si>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</si>
  <si>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</si>
  <si>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</si>
  <si>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</si>
  <si>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</si>
  <si>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</si>
  <si>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</si>
  <si>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</si>
  <si>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</si>
  <si>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</si>
  <si>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</si>
  <si>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</si>
  <si>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</si>
  <si>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</si>
  <si>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</si>
  <si>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</si>
  <si>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</si>
  <si>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</si>
  <si>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</si>
  <si>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</si>
  <si>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</si>
  <si>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</si>
  <si>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</si>
  <si>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</si>
  <si>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</si>
  <si>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</si>
  <si>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</si>
  <si>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</si>
  <si>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</si>
  <si>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</si>
  <si>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</si>
  <si>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</si>
  <si>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</si>
  <si>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</si>
  <si>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</si>
  <si>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</si>
  <si>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</si>
  <si>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</si>
  <si>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</si>
  <si>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</si>
  <si>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</si>
  <si>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</si>
  <si>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</si>
  <si>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</si>
  <si>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</si>
  <si>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</si>
  <si>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</si>
  <si>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</si>
  <si>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</si>
  <si>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</si>
  <si>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</si>
  <si>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</si>
  <si>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</si>
  <si>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</si>
  <si>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</si>
  <si>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</si>
  <si>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</si>
  <si>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</si>
  <si>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</si>
  <si>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</si>
  <si>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</si>
  <si>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</si>
  <si>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</si>
  <si>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</si>
  <si>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</si>
  <si>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</si>
  <si>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</si>
  <si>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</si>
  <si>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</si>
  <si>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</si>
  <si>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</si>
  <si>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</si>
  <si>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</si>
  <si>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</si>
  <si>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</si>
  <si>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</si>
  <si>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</si>
  <si>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</si>
  <si>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</si>
  <si>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</si>
  <si>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</si>
  <si>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</si>
  <si>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</si>
  <si>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</si>
  <si>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</si>
  <si>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</si>
  <si>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</si>
  <si>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</si>
  <si>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</si>
  <si>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</si>
  <si>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</si>
  <si>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</si>
  <si>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</si>
  <si>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</si>
  <si>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</si>
  <si>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</si>
  <si>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</si>
  <si>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</si>
  <si>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</si>
  <si>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</si>
  <si>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</si>
  <si>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</si>
  <si>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</si>
  <si>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</si>
  <si>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</si>
  <si>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</si>
  <si>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</si>
  <si>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</si>
  <si>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</si>
  <si>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</si>
  <si>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</si>
  <si>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</si>
  <si>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</si>
  <si>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</si>
  <si>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</si>
  <si>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</si>
  <si>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</si>
  <si>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</si>
  <si>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</si>
  <si>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</si>
  <si>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</si>
  <si>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</si>
  <si>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</si>
  <si>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</si>
  <si>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</si>
  <si>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</si>
  <si>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</si>
  <si>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</si>
  <si>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</si>
  <si>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</si>
  <si>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</si>
  <si>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</si>
  <si>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</si>
  <si>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</si>
  <si>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</si>
  <si>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</si>
  <si>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</si>
  <si>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</si>
  <si>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</si>
  <si>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</si>
  <si>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</si>
  <si>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</si>
  <si>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</si>
  <si>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</si>
  <si>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</si>
  <si>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</si>
  <si>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</si>
  <si>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</si>
  <si>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</si>
  <si>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</si>
  <si>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</si>
  <si>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</si>
  <si>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</si>
  <si>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</si>
  <si>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</si>
  <si>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</si>
  <si>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</si>
  <si>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</si>
  <si>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</si>
  <si>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</si>
  <si>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</si>
  <si>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</si>
  <si>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</si>
  <si>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</si>
  <si>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</si>
  <si>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</si>
  <si>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</si>
  <si>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</si>
  <si>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</si>
  <si>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</si>
  <si>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</si>
  <si>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</si>
  <si>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</si>
  <si>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</si>
  <si>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</si>
  <si>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</si>
  <si>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</si>
  <si>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</si>
  <si>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</si>
  <si>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</si>
  <si>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</si>
  <si>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</si>
  <si>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</si>
  <si>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</si>
  <si>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</si>
  <si>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</si>
  <si>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</si>
  <si>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</si>
  <si>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</si>
  <si>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</si>
  <si>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</si>
  <si>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</si>
  <si>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</si>
  <si>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</si>
  <si>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</si>
  <si>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</si>
  <si>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</si>
  <si>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</si>
  <si>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</si>
  <si>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</si>
  <si>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</si>
  <si>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</si>
  <si>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</si>
  <si>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</si>
  <si>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</si>
  <si>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</si>
  <si>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</si>
  <si>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</si>
  <si>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</si>
  <si>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</si>
  <si>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</si>
  <si>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</si>
  <si>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</si>
  <si>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</si>
  <si>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</si>
  <si>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</si>
  <si>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</si>
  <si>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</si>
  <si>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</si>
  <si>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</si>
  <si>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</si>
  <si>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</si>
  <si>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</si>
  <si>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</si>
  <si>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</si>
  <si>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</si>
  <si>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</si>
  <si>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</si>
  <si>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</si>
  <si>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</si>
  <si>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</si>
  <si>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</si>
  <si>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</si>
  <si>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</si>
  <si>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</si>
  <si>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</si>
  <si>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</si>
  <si>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</si>
  <si>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</si>
  <si>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</si>
  <si>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</si>
  <si>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</si>
  <si>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</si>
  <si>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</si>
  <si>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</si>
  <si>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</si>
  <si>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</si>
  <si>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</si>
  <si>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</si>
  <si>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</si>
  <si>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</si>
  <si>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</si>
  <si>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</si>
  <si>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</si>
  <si>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</si>
  <si>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</si>
  <si>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</si>
  <si>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</si>
  <si>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</si>
  <si>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</si>
  <si>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</si>
  <si>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</si>
  <si>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</si>
  <si>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</si>
  <si>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</si>
  <si>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</si>
  <si>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</si>
  <si>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</si>
  <si>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</si>
  <si>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</si>
  <si>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</si>
  <si>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</si>
  <si>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</si>
  <si>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</si>
  <si>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</si>
  <si>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</si>
  <si>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</si>
  <si>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</si>
  <si>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</si>
  <si>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</si>
  <si>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</si>
  <si>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</si>
  <si>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</si>
  <si>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</si>
  <si>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</si>
  <si>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</si>
  <si>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</si>
  <si>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</si>
  <si>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</si>
  <si>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</si>
  <si>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</si>
  <si>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</si>
  <si>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</si>
  <si>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</si>
  <si>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</si>
  <si>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</si>
  <si>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</si>
  <si>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</si>
  <si>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</si>
  <si>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</si>
  <si>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</si>
  <si>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</si>
  <si>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</si>
  <si>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</si>
  <si>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</si>
  <si>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</si>
  <si>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</si>
  <si>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</si>
  <si>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</si>
  <si>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</si>
  <si>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</si>
  <si>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</si>
  <si>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</si>
  <si>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</si>
  <si>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</si>
  <si>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</si>
  <si>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</si>
  <si>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</si>
  <si>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</si>
  <si>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</si>
  <si>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</si>
  <si>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</si>
  <si>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</si>
  <si>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</si>
  <si>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</si>
  <si>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</si>
  <si>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</si>
  <si>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</si>
  <si>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</si>
  <si>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</si>
  <si>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</si>
  <si>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</si>
  <si>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</si>
  <si>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</si>
  <si>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</si>
  <si>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</si>
  <si>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</si>
  <si>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</si>
  <si>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</si>
  <si>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</si>
  <si>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</si>
  <si>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</si>
  <si>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</si>
  <si>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</si>
  <si>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</si>
  <si>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</si>
  <si>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</si>
  <si>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</si>
  <si>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</si>
  <si>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</si>
  <si>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</si>
  <si>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</si>
  <si>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</si>
  <si>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</si>
  <si>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</si>
  <si>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</si>
  <si>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</si>
  <si>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</si>
  <si>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</si>
  <si>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</si>
  <si>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</si>
  <si>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</si>
  <si>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</si>
  <si>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</si>
  <si>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</si>
  <si>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</si>
  <si>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</si>
  <si>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</si>
  <si>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</si>
  <si>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</si>
  <si>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</si>
  <si>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</si>
  <si>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</si>
  <si>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</si>
  <si>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</si>
  <si>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</si>
  <si>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</si>
  <si>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</si>
  <si>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</si>
  <si>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</si>
  <si>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</si>
  <si>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</si>
  <si>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</si>
  <si>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</si>
  <si>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</si>
  <si>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</si>
  <si>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</si>
  <si>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</si>
  <si>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</si>
  <si>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</si>
  <si>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</si>
  <si>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</si>
  <si>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</si>
  <si>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</si>
  <si>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</si>
  <si>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</si>
  <si>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</si>
  <si>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</si>
  <si>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</si>
  <si>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</si>
  <si>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</si>
  <si>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</si>
  <si>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</si>
  <si>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</si>
  <si>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</si>
  <si>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</si>
  <si>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</si>
  <si>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</si>
  <si>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</si>
  <si>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</si>
  <si>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</si>
  <si>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</si>
  <si>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</si>
  <si>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</si>
  <si>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</si>
  <si>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</si>
  <si>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</si>
  <si>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</si>
  <si>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</si>
  <si>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</si>
  <si>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</si>
  <si>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</si>
  <si>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</si>
  <si>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</si>
  <si>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</si>
  <si>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</si>
  <si>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</si>
  <si>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</si>
  <si>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</si>
  <si>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</si>
  <si>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</si>
  <si>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</si>
  <si>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</si>
  <si>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</si>
  <si>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</si>
  <si>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</si>
  <si>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</si>
  <si>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</si>
  <si>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</si>
  <si>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</si>
  <si>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</si>
  <si>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</si>
  <si>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</si>
  <si>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</si>
  <si>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</si>
  <si>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</si>
  <si>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</si>
  <si>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</si>
  <si>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</si>
  <si>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</si>
  <si>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</si>
  <si>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</si>
  <si>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</si>
  <si>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</si>
  <si>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</si>
  <si>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</si>
  <si>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</si>
  <si>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</si>
  <si>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</si>
  <si>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</si>
  <si>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</si>
  <si>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</si>
  <si>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</si>
  <si>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</si>
  <si>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</si>
  <si>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</si>
  <si>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</si>
  <si>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</si>
  <si>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</si>
  <si>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</si>
  <si>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</si>
  <si>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</si>
  <si>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</si>
  <si>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</si>
  <si>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</si>
  <si>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</si>
  <si>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</si>
  <si>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</si>
  <si>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</si>
  <si>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</si>
  <si>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</si>
  <si>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</si>
  <si>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</si>
  <si>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</si>
  <si>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</si>
  <si>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</si>
  <si>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</si>
  <si>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</si>
  <si>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</si>
  <si>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</si>
  <si>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</si>
  <si>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</si>
  <si>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</si>
  <si>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</si>
  <si>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</si>
  <si>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</si>
  <si>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</si>
  <si>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</si>
  <si>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</si>
  <si>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</si>
  <si>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</si>
  <si>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</si>
  <si>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</si>
  <si>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</si>
  <si>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</si>
  <si>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</si>
  <si>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</si>
  <si>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</si>
  <si>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</si>
  <si>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</si>
  <si>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</si>
  <si>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</si>
  <si>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</si>
  <si>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</si>
  <si>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</si>
  <si>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</si>
  <si>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</si>
  <si>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</si>
  <si>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</si>
  <si>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</si>
  <si>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</si>
  <si>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</si>
  <si>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</si>
  <si>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</si>
  <si>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</si>
  <si>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</si>
  <si>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</si>
  <si>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</si>
  <si>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</si>
  <si>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</si>
  <si>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</si>
  <si>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</si>
  <si>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</si>
  <si>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</si>
  <si>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</si>
  <si>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</si>
  <si>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</si>
  <si>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</si>
  <si>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</si>
  <si>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</si>
  <si>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</si>
  <si>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</si>
  <si>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</si>
  <si>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</si>
  <si>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</si>
  <si>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</si>
  <si>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</si>
  <si>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</si>
  <si>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</si>
  <si>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</si>
  <si>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</si>
  <si>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</si>
  <si>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</si>
  <si>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</si>
  <si>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</si>
  <si>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</si>
  <si>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</si>
  <si>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</si>
  <si>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</si>
  <si>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</si>
  <si>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</si>
  <si>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</si>
  <si>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</si>
  <si>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</si>
  <si>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</si>
  <si>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</si>
  <si>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</si>
  <si>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</si>
  <si>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</si>
  <si>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</si>
  <si>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</si>
  <si>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</si>
  <si>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</si>
  <si>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</si>
  <si>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</si>
  <si>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</si>
  <si>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</si>
  <si>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</si>
  <si>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</si>
  <si>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</si>
  <si>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</si>
  <si>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</si>
  <si>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</si>
  <si>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</si>
  <si>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</si>
  <si>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</si>
  <si>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</si>
  <si>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</si>
  <si>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</si>
  <si>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</si>
  <si>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</si>
  <si>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</si>
  <si>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</si>
  <si>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</si>
  <si>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</si>
  <si>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</si>
  <si>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</si>
  <si>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</si>
  <si>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</si>
  <si>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</si>
  <si>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</si>
  <si>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</si>
  <si>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</si>
  <si>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</si>
  <si>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</si>
  <si>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</si>
  <si>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</si>
  <si>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</si>
  <si>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</si>
  <si>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</si>
  <si>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</si>
  <si>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</si>
  <si>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</si>
  <si>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</si>
  <si>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</si>
  <si>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</si>
  <si>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</si>
  <si>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</si>
  <si>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</si>
  <si>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</si>
  <si>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</si>
  <si>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</si>
  <si>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</si>
  <si>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</si>
  <si>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</si>
  <si>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</si>
  <si>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</si>
  <si>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</si>
  <si>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</si>
  <si>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</si>
  <si>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</si>
  <si>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</si>
  <si>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</si>
  <si>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</si>
  <si>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</si>
  <si>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</si>
  <si>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</si>
  <si>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</si>
  <si>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</si>
  <si>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</si>
  <si>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</si>
  <si>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</si>
  <si>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</si>
  <si>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</si>
  <si>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</si>
  <si>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</si>
  <si>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</si>
  <si>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</si>
  <si>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</si>
  <si>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</si>
  <si>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</si>
  <si>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</si>
  <si>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</si>
  <si>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</si>
  <si>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</si>
  <si>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</si>
  <si>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</si>
  <si>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</si>
  <si>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</si>
  <si>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</si>
  <si>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</si>
  <si>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</si>
  <si>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</si>
  <si>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</si>
  <si>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</si>
  <si>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</si>
  <si>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</si>
  <si>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</si>
  <si>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</si>
  <si>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</si>
  <si>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</si>
  <si>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</si>
  <si>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</si>
  <si>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</si>
  <si>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</si>
  <si>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</si>
  <si>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</si>
  <si>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</si>
  <si>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</si>
  <si>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</si>
  <si>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</si>
  <si>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</si>
  <si>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</si>
  <si>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</si>
  <si>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</si>
  <si>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</si>
  <si>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</si>
  <si>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</si>
  <si>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</si>
  <si>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</si>
  <si>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</si>
  <si>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</si>
  <si>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</si>
  <si>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</si>
  <si>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</si>
  <si>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</si>
  <si>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</si>
  <si>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</si>
  <si>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</si>
  <si>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</si>
  <si>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</si>
  <si>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</si>
  <si>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</si>
  <si>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</si>
  <si>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</si>
  <si>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</si>
  <si>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</si>
  <si>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</si>
  <si>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</si>
  <si>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</si>
  <si>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</si>
  <si>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</si>
  <si>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</si>
  <si>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</si>
  <si>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</si>
  <si>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</si>
  <si>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</si>
  <si>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</si>
  <si>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</si>
  <si>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</si>
  <si>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</si>
  <si>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</si>
  <si>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</si>
  <si>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</si>
  <si>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</si>
  <si>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</si>
  <si>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</si>
  <si>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</si>
  <si>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</si>
  <si>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</si>
  <si>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</si>
  <si>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</si>
  <si>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</si>
  <si>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</si>
  <si>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</si>
  <si>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</si>
  <si>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</si>
  <si>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</si>
  <si>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</si>
  <si>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</si>
  <si>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</si>
  <si>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</si>
  <si>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</si>
  <si>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</si>
  <si>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</si>
  <si>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</si>
  <si>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</si>
  <si>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</si>
  <si>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</si>
  <si>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</si>
  <si>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</si>
  <si>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</si>
  <si>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</si>
  <si>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</si>
  <si>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</si>
  <si>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</si>
  <si>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</si>
  <si>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</si>
  <si>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</si>
  <si>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</si>
  <si>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</si>
  <si>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</si>
  <si>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</si>
  <si>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</si>
  <si>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</si>
  <si>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</si>
  <si>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</si>
  <si>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</si>
  <si>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</si>
  <si>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</si>
  <si>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</si>
  <si>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</si>
  <si>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</si>
  <si>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</si>
  <si>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</si>
  <si>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</si>
  <si>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</si>
  <si>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</si>
  <si>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</si>
  <si>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</si>
  <si>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</si>
  <si>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</si>
  <si>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</si>
  <si>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</si>
  <si>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</si>
  <si>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</si>
  <si>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</si>
  <si>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</si>
  <si>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</si>
  <si>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</si>
  <si>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</si>
  <si>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</si>
  <si>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</si>
  <si>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</si>
  <si>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</si>
  <si>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</si>
  <si>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</si>
  <si>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</si>
  <si>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</si>
  <si>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</si>
  <si>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</si>
  <si>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</si>
  <si>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</si>
  <si>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</si>
  <si>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</si>
  <si>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</si>
  <si>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</si>
  <si>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</si>
  <si>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</si>
  <si>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</si>
  <si>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</si>
  <si>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</si>
  <si>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</si>
  <si>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</si>
  <si>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</si>
  <si>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</si>
  <si>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</si>
  <si>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</si>
  <si>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</si>
  <si>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</si>
  <si>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</si>
  <si>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</si>
  <si>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</si>
  <si>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</si>
  <si>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</si>
  <si>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</si>
  <si>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</si>
  <si>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</si>
  <si>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</si>
  <si>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</si>
  <si>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</si>
  <si>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</si>
  <si>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</si>
  <si>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</si>
  <si>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</si>
  <si>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</si>
  <si>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</si>
  <si>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</si>
  <si>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</si>
  <si>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</si>
  <si>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</si>
  <si>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</si>
  <si>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</si>
  <si>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</si>
  <si>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</si>
  <si>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</si>
  <si>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</si>
  <si>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</si>
  <si>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</si>
  <si>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</si>
  <si>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</si>
  <si>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</si>
  <si>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</si>
  <si>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</si>
  <si>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</si>
  <si>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</si>
  <si>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</si>
  <si>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</si>
  <si>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</si>
  <si>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</si>
  <si>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</si>
  <si>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</si>
  <si>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</si>
  <si>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</si>
  <si>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</si>
  <si>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</si>
  <si>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</si>
  <si>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</si>
  <si>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</si>
  <si>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</si>
  <si>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</si>
  <si>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</si>
  <si>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</si>
  <si>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</si>
  <si>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</si>
  <si>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</si>
  <si>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</si>
  <si>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</si>
  <si>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</si>
  <si>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</si>
  <si>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</si>
  <si>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</si>
  <si>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</si>
  <si>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</si>
  <si>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</si>
  <si>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</si>
  <si>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</si>
  <si>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</si>
  <si>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</si>
  <si>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</si>
  <si>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</si>
  <si>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</si>
  <si>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</si>
  <si>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</si>
  <si>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</si>
  <si>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</si>
  <si>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</si>
  <si>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</si>
  <si>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</si>
  <si>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</si>
  <si>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</si>
  <si>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</si>
  <si>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</si>
  <si>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</si>
  <si>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</si>
  <si>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</si>
  <si>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</si>
  <si>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</si>
  <si>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</si>
  <si>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</si>
  <si>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</si>
  <si>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</si>
  <si>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</si>
  <si>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</si>
  <si>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</si>
  <si>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</si>
  <si>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</si>
  <si>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</si>
  <si>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</si>
  <si>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</si>
  <si>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</si>
  <si>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</si>
  <si>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</si>
  <si>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</si>
  <si>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</si>
  <si>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</si>
  <si>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</si>
  <si>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</si>
  <si>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</si>
  <si>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</si>
  <si>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</si>
  <si>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</si>
  <si>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</si>
  <si>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</si>
  <si>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</si>
  <si>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</si>
  <si>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</si>
  <si>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</si>
  <si>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</si>
  <si>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</si>
  <si>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</si>
  <si>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</si>
  <si>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</si>
  <si>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</si>
  <si>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</si>
  <si>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</si>
  <si>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</si>
  <si>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</si>
  <si>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</si>
  <si>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</si>
  <si>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</si>
  <si>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</si>
  <si>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</si>
  <si>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</si>
  <si>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</si>
  <si>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</si>
  <si>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</si>
  <si>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</si>
  <si>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</si>
  <si>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</si>
  <si>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</si>
  <si>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</si>
  <si>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</si>
  <si>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</si>
  <si>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</si>
  <si>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</si>
  <si>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</si>
  <si>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</si>
  <si>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</si>
  <si>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</si>
  <si>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</si>
  <si>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</si>
  <si>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</si>
  <si>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</si>
  <si>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</si>
  <si>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</si>
  <si>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</si>
  <si>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</si>
  <si>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</si>
  <si>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</si>
  <si>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</si>
  <si>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</si>
  <si>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</si>
  <si>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</si>
  <si>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</si>
  <si>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</si>
  <si>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</si>
  <si>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</si>
  <si>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</si>
  <si>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</si>
  <si>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</si>
  <si>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</si>
  <si>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</si>
  <si>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</si>
  <si>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</si>
  <si>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</si>
  <si>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</si>
  <si>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</si>
  <si>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</si>
  <si>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</si>
  <si>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</si>
  <si>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</si>
  <si>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</si>
  <si>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</si>
  <si>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</si>
  <si>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</si>
  <si>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</si>
  <si>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</si>
  <si>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</si>
  <si>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</si>
  <si>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</si>
  <si>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</si>
  <si>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</si>
  <si>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</si>
  <si>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</si>
  <si>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</si>
  <si>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</si>
  <si>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</si>
  <si>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</si>
  <si>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</si>
  <si>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</si>
  <si>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</si>
  <si>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</si>
  <si>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</si>
  <si>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</si>
  <si>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</si>
  <si>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</si>
  <si>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</si>
  <si>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</si>
  <si>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</si>
  <si>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</si>
  <si>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</si>
  <si>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</si>
  <si>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</si>
  <si>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</si>
  <si>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</si>
  <si>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</si>
  <si>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</si>
  <si>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</si>
  <si>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</si>
  <si>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</si>
  <si>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</si>
  <si>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</si>
  <si>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</si>
  <si>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</si>
  <si>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</si>
  <si>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</si>
  <si>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</si>
  <si>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</si>
  <si>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</si>
  <si>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</si>
  <si>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</si>
  <si>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</si>
  <si>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</si>
  <si>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</si>
  <si>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</si>
  <si>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</si>
  <si>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</si>
  <si>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</si>
  <si>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</si>
  <si>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</si>
  <si>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</si>
  <si>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</si>
  <si>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</si>
  <si>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</si>
  <si>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</si>
  <si>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</si>
  <si>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</si>
  <si>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</si>
  <si>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</si>
  <si>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</si>
  <si>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</si>
  <si>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</si>
  <si>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</si>
  <si>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</si>
  <si>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</si>
  <si>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</si>
  <si>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</si>
  <si>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</si>
  <si>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</si>
  <si>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</si>
  <si>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</si>
  <si>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</si>
  <si>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</si>
  <si>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</si>
  <si>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</si>
  <si>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</si>
  <si>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</si>
  <si>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</si>
  <si>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</si>
  <si>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</si>
  <si>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</si>
  <si>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</si>
  <si>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</si>
  <si>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</si>
  <si>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</si>
  <si>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</si>
  <si>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</si>
  <si>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</si>
  <si>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</si>
  <si>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</si>
  <si>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</si>
  <si>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</si>
  <si>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</si>
  <si>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</si>
  <si>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</si>
  <si>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</si>
  <si>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</si>
  <si>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</si>
  <si>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</si>
  <si>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</si>
  <si>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</si>
  <si>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</si>
  <si>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</si>
  <si>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</si>
  <si>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</si>
  <si>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</si>
  <si>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</si>
  <si>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</si>
  <si>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</si>
  <si>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</si>
  <si>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</si>
  <si>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</si>
  <si>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</si>
  <si>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</si>
  <si>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</si>
  <si>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</si>
  <si>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</si>
  <si>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</si>
  <si>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</si>
  <si>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</si>
  <si>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</si>
  <si>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</si>
  <si>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</si>
  <si>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</si>
  <si>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</si>
  <si>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</si>
  <si>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</si>
  <si>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</si>
  <si>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</si>
  <si>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</si>
  <si>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</si>
  <si>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</si>
  <si>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</si>
  <si>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</si>
  <si>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</si>
  <si>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</si>
  <si>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</si>
  <si>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</si>
  <si>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</si>
  <si>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</si>
  <si>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</si>
  <si>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</si>
  <si>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</si>
  <si>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</si>
  <si>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</si>
  <si>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</si>
  <si>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</si>
  <si>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</si>
  <si>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</si>
  <si>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</si>
  <si>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</si>
  <si>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</si>
  <si>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</si>
  <si>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</si>
  <si>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</si>
  <si>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</si>
  <si>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</si>
  <si>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</si>
  <si>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</si>
  <si>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</si>
  <si>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</si>
  <si>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</si>
  <si>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</si>
  <si>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</si>
  <si>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</si>
  <si>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</si>
  <si>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</si>
  <si>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</si>
  <si>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</si>
  <si>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</si>
  <si>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</si>
  <si>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</si>
  <si>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</si>
  <si>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</si>
  <si>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</si>
  <si>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</si>
  <si>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</si>
  <si>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</si>
  <si>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</si>
  <si>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</si>
  <si>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</si>
  <si>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</si>
  <si>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</si>
  <si>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</si>
  <si>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</si>
  <si>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</si>
  <si>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</si>
  <si>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</si>
  <si>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</si>
  <si>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</si>
  <si>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</si>
  <si>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</si>
  <si>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</si>
  <si>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</si>
  <si>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</si>
  <si>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</si>
  <si>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</si>
  <si>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</si>
  <si>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</si>
  <si>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</si>
  <si>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</si>
  <si>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</si>
  <si>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</si>
  <si>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</si>
  <si>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</si>
  <si>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</si>
  <si>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</si>
  <si>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</si>
  <si>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</si>
  <si>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</si>
  <si>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</si>
  <si>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</si>
  <si>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</si>
  <si>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</si>
  <si>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</si>
  <si>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</si>
  <si>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</si>
  <si>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</si>
  <si>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</si>
  <si>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</si>
  <si>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</si>
  <si>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</si>
  <si>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</si>
  <si>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</si>
  <si>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</si>
  <si>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</si>
  <si>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</si>
  <si>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</si>
  <si>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</si>
  <si>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</si>
  <si>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</si>
  <si>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</si>
  <si>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</si>
  <si>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</si>
  <si>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</si>
  <si>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</si>
  <si>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</si>
  <si>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</si>
  <si>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</si>
  <si>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</si>
  <si>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</si>
  <si>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</si>
  <si>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</si>
  <si>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</si>
  <si>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</si>
  <si>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</si>
  <si>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</si>
  <si>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</si>
  <si>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</si>
  <si>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</si>
  <si>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</si>
  <si>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</si>
  <si>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</si>
  <si>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</si>
  <si>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</si>
  <si>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</si>
  <si>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</si>
  <si>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</si>
  <si>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</si>
  <si>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</si>
  <si>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</si>
  <si>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</si>
  <si>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</si>
  <si>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</si>
  <si>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</si>
  <si>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</si>
  <si>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</si>
  <si>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</si>
  <si>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</si>
  <si>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</si>
  <si>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</si>
  <si>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</si>
  <si>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</si>
  <si>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</si>
  <si>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</si>
  <si>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</si>
  <si>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</si>
  <si>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</si>
  <si>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</si>
  <si>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</si>
  <si>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</si>
  <si>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</si>
  <si>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</si>
  <si>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</si>
  <si>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</si>
  <si>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</si>
  <si>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</si>
  <si>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</si>
  <si>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</si>
  <si>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</si>
  <si>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</si>
  <si>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</si>
  <si>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</si>
  <si>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</si>
  <si>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</si>
  <si>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</si>
  <si>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</si>
  <si>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</si>
  <si>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</si>
  <si>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</si>
  <si>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</si>
  <si>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</si>
  <si>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</si>
  <si>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</si>
  <si>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</si>
  <si>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</si>
  <si>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</si>
  <si>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</si>
  <si>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</si>
  <si>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</si>
  <si>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</si>
  <si>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</si>
  <si>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</si>
  <si>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</si>
  <si>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</si>
  <si>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</si>
  <si>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</si>
  <si>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</si>
  <si>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</si>
  <si>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</si>
  <si>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</si>
  <si>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</si>
  <si>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</si>
  <si>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</si>
  <si>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</si>
  <si>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</si>
  <si>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</si>
  <si>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</si>
  <si>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</si>
  <si>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</si>
  <si>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</si>
  <si>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</si>
  <si>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</si>
  <si>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</si>
  <si>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</si>
  <si>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</si>
  <si>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</si>
  <si>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</si>
  <si>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</si>
  <si>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</si>
  <si>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</si>
  <si>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</si>
  <si>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</si>
  <si>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</si>
  <si>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</si>
  <si>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</si>
  <si>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</si>
  <si>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</si>
  <si>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</si>
  <si>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</si>
  <si>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</si>
  <si>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</si>
  <si>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</si>
  <si>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</si>
  <si>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</si>
  <si>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</si>
  <si>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</si>
  <si>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</si>
  <si>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</si>
  <si>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</si>
  <si>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</si>
  <si>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</si>
  <si>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</si>
  <si>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</si>
  <si>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</si>
  <si>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</si>
  <si>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</si>
  <si>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</si>
  <si>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</si>
  <si>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</si>
  <si>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</si>
  <si>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</si>
  <si>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</si>
  <si>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</si>
  <si>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</si>
  <si>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</si>
  <si>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</si>
  <si>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</si>
  <si>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</si>
  <si>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</si>
  <si>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</si>
  <si>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</si>
  <si>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</si>
  <si>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</si>
  <si>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</si>
  <si>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</si>
  <si>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</si>
  <si>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</si>
  <si>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</si>
  <si>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</si>
  <si>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</si>
  <si>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</si>
  <si>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</si>
  <si>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</si>
  <si>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</si>
  <si>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</si>
  <si>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</si>
  <si>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</si>
  <si>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</si>
  <si>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</si>
  <si>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</si>
  <si>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</si>
  <si>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</si>
  <si>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</si>
  <si>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</si>
  <si>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</si>
  <si>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</si>
  <si>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</si>
  <si>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</si>
  <si>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</si>
  <si>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</si>
  <si>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</si>
  <si>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</si>
  <si>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</si>
  <si>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</si>
  <si>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</si>
  <si>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</si>
  <si>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</si>
  <si>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</si>
  <si>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</si>
  <si>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</si>
  <si>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</si>
  <si>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</si>
  <si>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</si>
  <si>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</si>
  <si>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</si>
  <si>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</si>
  <si>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</si>
  <si>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</si>
  <si>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</si>
  <si>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</si>
  <si>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</si>
  <si>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</si>
  <si>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</si>
  <si>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</si>
  <si>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</si>
  <si>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</si>
  <si>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</si>
  <si>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</si>
  <si>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</si>
  <si>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</si>
  <si>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</si>
  <si>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</si>
  <si>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</si>
  <si>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</si>
  <si>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</si>
  <si>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</si>
  <si>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</si>
  <si>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</si>
  <si>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</si>
  <si>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</si>
  <si>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</si>
  <si>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</si>
  <si>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</si>
  <si>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</si>
  <si>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</si>
  <si>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</si>
  <si>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</si>
  <si>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</si>
  <si>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</si>
  <si>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</si>
  <si>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</si>
  <si>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</si>
  <si>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</si>
  <si>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</si>
  <si>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</si>
  <si>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</si>
  <si>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</si>
  <si>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</si>
  <si>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</si>
  <si>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</si>
  <si>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</si>
  <si>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</si>
  <si>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</si>
  <si>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</si>
  <si>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</si>
  <si>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</si>
  <si>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</si>
  <si>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</si>
  <si>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</si>
  <si>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</si>
  <si>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</si>
  <si>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</si>
  <si>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</si>
  <si>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</si>
  <si>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</si>
  <si>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</si>
  <si>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</si>
  <si>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</si>
  <si>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</si>
  <si>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</si>
  <si>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</si>
  <si>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</si>
  <si>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</si>
  <si>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</si>
  <si>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</si>
  <si>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</si>
  <si>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</si>
  <si>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</si>
  <si>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</si>
  <si>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</si>
  <si>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</si>
  <si>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</si>
  <si>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</si>
  <si>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</si>
  <si>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</si>
  <si>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</si>
  <si>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</si>
  <si>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</si>
  <si>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</si>
  <si>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</si>
  <si>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</si>
  <si>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</si>
  <si>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</si>
  <si>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</si>
  <si>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</si>
  <si>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</si>
  <si>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</si>
  <si>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</si>
  <si>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</si>
  <si>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</si>
  <si>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</si>
  <si>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</si>
  <si>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</si>
  <si>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</si>
  <si>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</si>
  <si>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</si>
  <si>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</si>
  <si>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</si>
  <si>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</si>
  <si>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</si>
  <si>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</si>
  <si>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</si>
  <si>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</si>
  <si>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</si>
  <si>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</si>
  <si>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</si>
  <si>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</si>
  <si>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</si>
  <si>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</si>
  <si>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</si>
  <si>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</si>
  <si>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</si>
  <si>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</si>
  <si>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</si>
  <si>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</si>
  <si>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</si>
  <si>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</si>
  <si>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</si>
  <si>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</si>
  <si>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</si>
  <si>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</si>
  <si>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</si>
  <si>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</si>
  <si>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</si>
  <si>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</si>
  <si>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</si>
  <si>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</si>
  <si>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</si>
  <si>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</si>
  <si>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</si>
  <si>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</si>
  <si>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</si>
  <si>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</si>
  <si>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</si>
  <si>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</si>
  <si>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</si>
  <si>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</si>
  <si>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</si>
  <si>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</si>
  <si>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</si>
  <si>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</si>
  <si>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</si>
  <si>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</si>
  <si>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</si>
  <si>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</si>
  <si>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</si>
  <si>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</si>
  <si>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</si>
  <si>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</si>
  <si>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</si>
  <si>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</si>
  <si>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</si>
  <si>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</si>
  <si>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</si>
  <si>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</si>
  <si>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</si>
  <si>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</si>
  <si>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</si>
  <si>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</si>
  <si>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</si>
  <si>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</si>
  <si>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</si>
  <si>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</si>
  <si>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</si>
  <si>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</si>
  <si>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</si>
  <si>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</si>
  <si>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</si>
  <si>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</si>
  <si>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</si>
  <si>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</si>
  <si>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</si>
  <si>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</si>
  <si>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</si>
  <si>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</si>
  <si>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</si>
  <si>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</si>
  <si>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</si>
  <si>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</si>
  <si>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</si>
  <si>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</si>
  <si>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</si>
  <si>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</si>
  <si>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</si>
  <si>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</si>
  <si>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</si>
  <si>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</si>
  <si>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</si>
  <si>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</si>
  <si>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</si>
  <si>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</si>
  <si>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</si>
  <si>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</si>
  <si>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</si>
  <si>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</si>
  <si>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</si>
  <si>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</si>
  <si>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</si>
  <si>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</si>
  <si>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</si>
  <si>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</si>
  <si>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</si>
  <si>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</si>
  <si>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</si>
  <si>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</si>
  <si>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</si>
  <si>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</si>
  <si>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</si>
  <si>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</si>
  <si>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</si>
  <si>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</si>
  <si>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</si>
  <si>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</si>
  <si>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</si>
  <si>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</si>
  <si>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</si>
  <si>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</si>
  <si>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</si>
  <si>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</si>
  <si>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</si>
  <si>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</si>
  <si>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</si>
  <si>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</si>
  <si>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</si>
  <si>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</si>
  <si>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</si>
  <si>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</si>
  <si>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</si>
  <si>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</si>
  <si>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</si>
  <si>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</si>
  <si>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</si>
  <si>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</si>
  <si>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</si>
  <si>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</si>
  <si>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</si>
  <si>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</si>
  <si>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</si>
  <si>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</si>
  <si>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</si>
  <si>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</si>
  <si>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</si>
  <si>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</si>
  <si>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</si>
  <si>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</si>
  <si>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</si>
  <si>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</si>
  <si>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</si>
  <si>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</si>
  <si>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</si>
  <si>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</si>
  <si>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</si>
  <si>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</si>
  <si>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</si>
  <si>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</si>
  <si>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</si>
  <si>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</si>
  <si>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</si>
  <si>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</si>
  <si>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</si>
  <si>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</si>
  <si>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</si>
  <si>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</si>
  <si>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</si>
  <si>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</si>
  <si>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</si>
  <si>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</si>
  <si>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</si>
  <si>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</si>
  <si>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</si>
  <si>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</si>
  <si>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</si>
  <si>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</si>
  <si>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</si>
  <si>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</si>
  <si>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</si>
  <si>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</si>
  <si>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</si>
  <si>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</si>
  <si>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</si>
  <si>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</si>
  <si>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</si>
  <si>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</si>
  <si>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</si>
  <si>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</si>
  <si>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</si>
  <si>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</si>
  <si>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</si>
  <si>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</si>
  <si>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</si>
  <si>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</si>
  <si>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</si>
  <si>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</si>
  <si>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</si>
  <si>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</si>
  <si>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</si>
  <si>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</si>
  <si>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</si>
  <si>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</si>
  <si>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</si>
  <si>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</si>
  <si>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</si>
  <si>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</si>
  <si>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</si>
  <si>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</si>
  <si>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</si>
  <si>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</si>
  <si>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</si>
  <si>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</si>
  <si>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</si>
  <si>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</si>
  <si>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</si>
  <si>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</si>
  <si>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</si>
  <si>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</si>
  <si>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</si>
  <si>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</si>
  <si>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</si>
  <si>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</si>
  <si>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</si>
  <si>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</si>
  <si>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</si>
  <si>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</si>
  <si>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</si>
  <si>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</si>
  <si>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</si>
  <si>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</si>
  <si>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</si>
  <si>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</si>
  <si>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</si>
  <si>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</si>
  <si>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</si>
  <si>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</si>
  <si>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</si>
  <si>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</si>
  <si>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</si>
  <si>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</si>
  <si>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</si>
  <si>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</si>
  <si>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</si>
  <si>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</si>
  <si>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</si>
  <si>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</si>
  <si>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</si>
  <si>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</si>
  <si>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</si>
  <si>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</si>
  <si>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</si>
  <si>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</si>
  <si>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</si>
  <si>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</si>
  <si>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</si>
  <si>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</si>
  <si>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</si>
  <si>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</si>
  <si>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</si>
  <si>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</si>
  <si>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</si>
  <si>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</si>
  <si>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</si>
  <si>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</si>
  <si>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</si>
  <si>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</si>
  <si>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</si>
  <si>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</si>
  <si>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</si>
  <si>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</si>
  <si>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</si>
  <si>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</si>
  <si>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</si>
  <si>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</si>
  <si>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</si>
  <si>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</si>
  <si>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</si>
  <si>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</si>
  <si>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</si>
  <si>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</si>
  <si>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</si>
  <si>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</si>
  <si>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</si>
  <si>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</si>
  <si>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</si>
  <si>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</si>
  <si>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</si>
  <si>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</si>
  <si>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</si>
  <si>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</si>
  <si>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</si>
  <si>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</si>
  <si>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</si>
  <si>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</si>
  <si>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</si>
  <si>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</si>
  <si>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</si>
  <si>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</si>
  <si>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</si>
  <si>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</si>
  <si>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</si>
  <si>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</si>
  <si>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</si>
  <si>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</si>
  <si>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</si>
  <si>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</si>
  <si>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</si>
  <si>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</si>
  <si>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</si>
  <si>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</si>
  <si>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</si>
  <si>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</si>
  <si>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</si>
  <si>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</si>
  <si>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</si>
  <si>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</si>
  <si>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</si>
  <si>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</si>
  <si>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</si>
  <si>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</si>
  <si>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</si>
  <si>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</si>
  <si>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</si>
  <si>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</si>
  <si>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</si>
  <si>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</si>
  <si>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</si>
  <si>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</si>
  <si>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</si>
  <si>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</si>
  <si>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</si>
  <si>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</si>
  <si>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</si>
  <si>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</si>
  <si>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</si>
  <si>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</si>
  <si>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</si>
  <si>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</si>
  <si>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</si>
  <si>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</si>
  <si>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</si>
  <si>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</si>
  <si>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</si>
  <si>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</si>
  <si>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</si>
  <si>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</si>
  <si>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</si>
  <si>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</si>
  <si>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</si>
  <si>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</si>
  <si>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</si>
  <si>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</si>
  <si>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</si>
  <si>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</si>
  <si>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</si>
  <si>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</si>
  <si>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</si>
  <si>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</si>
  <si>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</si>
  <si>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</si>
  <si>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</si>
  <si>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</si>
  <si>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</si>
  <si>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</si>
  <si>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</si>
  <si>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</si>
  <si>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</si>
  <si>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</si>
  <si>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</si>
  <si>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</si>
  <si>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</si>
  <si>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</si>
  <si>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</si>
  <si>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</si>
  <si>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</si>
  <si>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</si>
  <si>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</si>
  <si>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</si>
  <si>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</si>
  <si>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</si>
  <si>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</si>
  <si>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</si>
  <si>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</si>
  <si>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</si>
  <si>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</si>
  <si>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</si>
  <si>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</si>
  <si>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</si>
  <si>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</si>
  <si>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</si>
  <si>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</si>
  <si>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</si>
  <si>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</si>
  <si>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</si>
  <si>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</si>
  <si>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</si>
  <si>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</si>
  <si>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</si>
  <si>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</si>
  <si>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</si>
  <si>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</si>
  <si>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</si>
  <si>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</si>
  <si>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</si>
  <si>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</si>
  <si>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</si>
  <si>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</si>
  <si>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</si>
  <si>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</si>
  <si>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</si>
  <si>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</si>
  <si>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</si>
  <si>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</si>
  <si>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</si>
  <si>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</si>
  <si>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</si>
  <si>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</si>
  <si>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</si>
  <si>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</si>
  <si>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</si>
  <si>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</si>
  <si>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</si>
  <si>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</si>
  <si>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</si>
  <si>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</si>
  <si>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</si>
  <si>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</si>
  <si>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</si>
  <si>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</si>
  <si>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</si>
  <si>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</si>
  <si>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</si>
  <si>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</si>
  <si>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</si>
  <si>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</si>
  <si>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</si>
  <si>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</si>
  <si>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</si>
  <si>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</si>
  <si>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</si>
  <si>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</si>
  <si>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</si>
  <si>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</si>
  <si>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</si>
  <si>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</si>
  <si>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</si>
  <si>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</si>
  <si>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</si>
  <si>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</si>
  <si>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</si>
  <si>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</si>
  <si>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</si>
  <si>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</si>
  <si>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</si>
  <si>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</si>
  <si>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</si>
  <si>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</si>
  <si>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</si>
  <si>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</si>
  <si>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</si>
  <si>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</si>
  <si>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</si>
  <si>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</si>
  <si>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</si>
  <si>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</si>
  <si>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</si>
  <si>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</si>
  <si>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</si>
  <si>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</si>
  <si>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</si>
  <si>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</si>
  <si>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</si>
  <si>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</si>
  <si>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</si>
  <si>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</si>
  <si>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</si>
  <si>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</si>
  <si>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</si>
  <si>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</si>
  <si>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</si>
  <si>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</si>
  <si>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</si>
  <si>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</si>
  <si>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</si>
  <si>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</si>
  <si>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</si>
  <si>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</si>
  <si>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</si>
  <si>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</si>
  <si>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</si>
  <si>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</si>
  <si>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</si>
  <si>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</si>
  <si>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</si>
  <si>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</si>
  <si>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</si>
  <si>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</si>
  <si>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</si>
  <si>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</si>
  <si>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</si>
  <si>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</si>
  <si>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</si>
  <si>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</si>
  <si>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</si>
  <si>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</si>
  <si>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</si>
  <si>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</si>
  <si>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</si>
  <si>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</si>
  <si>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</si>
  <si>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</si>
  <si>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</si>
  <si>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</si>
  <si>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</si>
  <si>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</si>
  <si>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</si>
  <si>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</si>
  <si>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</si>
  <si>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</si>
  <si>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</si>
  <si>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</si>
  <si>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</si>
  <si>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</si>
  <si>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</si>
  <si>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</si>
  <si>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</si>
  <si>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</si>
  <si>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</si>
  <si>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</si>
  <si>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</si>
  <si>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</si>
  <si>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</si>
  <si>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</si>
  <si>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</si>
  <si>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</si>
  <si>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</si>
  <si>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</si>
  <si>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</si>
  <si>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</si>
  <si>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</si>
  <si>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</si>
  <si>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</si>
  <si>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</si>
  <si>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</si>
  <si>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</si>
  <si>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</si>
  <si>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</si>
  <si>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</si>
  <si>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</si>
  <si>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</si>
  <si>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</si>
  <si>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</si>
  <si>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</si>
  <si>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</si>
  <si>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</si>
  <si>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</si>
  <si>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</si>
  <si>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</si>
  <si>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</si>
  <si>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</si>
  <si>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</si>
  <si>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</si>
  <si>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</si>
  <si>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</si>
  <si>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</si>
  <si>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</si>
  <si>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</si>
  <si>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</si>
  <si>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</si>
  <si>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</si>
  <si>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</si>
  <si>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</si>
  <si>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</si>
  <si>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</si>
  <si>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</si>
  <si>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</si>
  <si>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</si>
  <si>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</si>
  <si>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</si>
  <si>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</si>
  <si>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</si>
  <si>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</si>
  <si>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</si>
  <si>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</si>
  <si>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</si>
  <si>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</si>
  <si>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</si>
  <si>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</si>
  <si>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</si>
  <si>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</si>
  <si>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</si>
  <si>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</si>
  <si>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</si>
  <si>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</si>
  <si>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</si>
  <si>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</si>
  <si>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</si>
  <si>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</si>
  <si>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</si>
  <si>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</si>
  <si>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</si>
  <si>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</si>
  <si>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</si>
  <si>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</si>
  <si>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</si>
  <si>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</si>
  <si>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</si>
  <si>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</si>
  <si>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</si>
  <si>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</si>
  <si>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</si>
  <si>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</si>
  <si>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</si>
  <si>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</si>
  <si>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</si>
  <si>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</si>
  <si>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</si>
  <si>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</si>
  <si>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</si>
  <si>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</si>
  <si>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</si>
  <si>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</si>
  <si>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</si>
  <si>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</si>
  <si>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</si>
  <si>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</si>
  <si>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</si>
  <si>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</si>
  <si>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</si>
  <si>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</si>
  <si>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</si>
  <si>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</si>
  <si>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</si>
  <si>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</si>
  <si>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</si>
  <si>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</si>
  <si>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</si>
  <si>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</si>
  <si>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</si>
  <si>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</si>
  <si>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</si>
  <si>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</si>
  <si>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</si>
  <si>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</si>
  <si>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</si>
  <si>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</si>
  <si>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</si>
  <si>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</si>
  <si>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</si>
  <si>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</si>
  <si>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</si>
  <si>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</si>
  <si>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</si>
  <si>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</si>
  <si>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</si>
  <si>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</si>
  <si>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</si>
  <si>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</si>
  <si>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</si>
  <si>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</si>
  <si>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</si>
  <si>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</si>
  <si>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</si>
  <si>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</si>
  <si>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</si>
  <si>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</si>
  <si>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</si>
  <si>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</si>
  <si>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</si>
  <si>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</si>
  <si>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</si>
  <si>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</si>
  <si>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</si>
  <si>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</si>
  <si>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</si>
  <si>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</si>
  <si>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</si>
  <si>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</si>
  <si>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</si>
  <si>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</si>
  <si>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</si>
  <si>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</si>
  <si>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</si>
  <si>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</si>
  <si>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</si>
  <si>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</si>
  <si>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</si>
  <si>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</si>
  <si>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</si>
  <si>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</si>
  <si>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</si>
  <si>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</si>
  <si>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</si>
  <si>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</si>
  <si>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</si>
  <si>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</si>
  <si>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</si>
  <si>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</si>
  <si>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</si>
  <si>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</si>
  <si>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</si>
  <si>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</si>
  <si>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</si>
  <si>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</si>
  <si>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</si>
  <si>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</si>
  <si>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</si>
  <si>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</si>
  <si>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</si>
  <si>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</si>
  <si>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</si>
  <si>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</si>
  <si>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</si>
  <si>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</si>
  <si>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</si>
  <si>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</si>
  <si>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</si>
  <si>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</si>
  <si>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</si>
  <si>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</si>
  <si>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</si>
  <si>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</si>
  <si>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</si>
  <si>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</si>
  <si>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</si>
  <si>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</si>
  <si>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</si>
  <si>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</si>
  <si>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</si>
  <si>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</si>
  <si>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</si>
  <si>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</si>
  <si>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</si>
  <si>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</si>
  <si>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</si>
  <si>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</si>
  <si>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</si>
  <si>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</si>
  <si>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</si>
  <si>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</si>
  <si>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</si>
  <si>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</si>
  <si>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</si>
  <si>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</si>
  <si>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</si>
  <si>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</si>
  <si>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</si>
  <si>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</si>
  <si>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</si>
  <si>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</si>
  <si>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</si>
  <si>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</si>
  <si>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</si>
  <si>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</si>
  <si>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</si>
  <si>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</si>
  <si>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</si>
  <si>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</si>
  <si>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</si>
  <si>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</si>
  <si>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</si>
  <si>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</si>
  <si>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</si>
  <si>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</si>
  <si>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</si>
  <si>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</si>
  <si>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</si>
  <si>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</si>
  <si>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</si>
  <si>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</si>
  <si>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</si>
  <si>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</si>
  <si>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</si>
  <si>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</si>
  <si>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</si>
  <si>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</si>
  <si>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</si>
  <si>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</si>
  <si>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</si>
  <si>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</si>
  <si>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</si>
  <si>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</si>
  <si>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</si>
  <si>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</si>
  <si>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</si>
  <si>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</si>
  <si>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</si>
  <si>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</si>
  <si>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</si>
  <si>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</si>
  <si>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</si>
  <si>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</si>
  <si>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</si>
  <si>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</si>
  <si>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</si>
  <si>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</si>
  <si>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</si>
  <si>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</si>
  <si>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</si>
  <si>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</si>
  <si>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</si>
  <si>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</si>
  <si>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</si>
  <si>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</si>
  <si>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</si>
  <si>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</si>
  <si>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</si>
  <si>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</si>
  <si>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</si>
  <si>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</si>
  <si>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</si>
  <si>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</si>
  <si>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</si>
  <si>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</si>
  <si>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</si>
  <si>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</si>
  <si>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</si>
  <si>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</si>
  <si>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</si>
  <si>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</si>
  <si>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</si>
  <si>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</si>
  <si>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</si>
  <si>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</si>
  <si>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</si>
  <si>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</si>
  <si>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</si>
  <si>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</si>
  <si>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</si>
  <si>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</si>
  <si>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</si>
  <si>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</si>
  <si>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</si>
  <si>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</si>
  <si>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</si>
  <si>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</si>
  <si>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</si>
  <si>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</si>
  <si>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</si>
  <si>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</si>
  <si>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</si>
  <si>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</si>
  <si>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</si>
  <si>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</si>
  <si>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</si>
  <si>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</si>
  <si>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</si>
  <si>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</si>
  <si>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</si>
  <si>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</si>
  <si>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</si>
  <si>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</si>
  <si>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</si>
  <si>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</si>
  <si>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</si>
  <si>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</si>
  <si>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</si>
  <si>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</si>
  <si>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</si>
  <si>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</si>
  <si>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</si>
  <si>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</si>
  <si>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</si>
  <si>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</si>
  <si>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</si>
  <si>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</si>
  <si>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</si>
  <si>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</si>
  <si>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</si>
  <si>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</si>
  <si>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</si>
  <si>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</si>
  <si>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</si>
  <si>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</si>
  <si>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</si>
  <si>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</si>
  <si>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</si>
  <si>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</si>
  <si>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</si>
  <si>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</si>
  <si>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</si>
  <si>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</si>
  <si>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</si>
  <si>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</si>
  <si>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</si>
  <si>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</si>
  <si>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</si>
  <si>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</si>
  <si>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</si>
  <si>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</si>
  <si>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</si>
  <si>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</si>
  <si>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</si>
  <si>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</si>
  <si>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</si>
  <si>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</si>
  <si>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</si>
  <si>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</si>
  <si>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</si>
  <si>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</si>
  <si>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</si>
  <si>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</si>
  <si>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</si>
  <si>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</si>
  <si>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</si>
  <si>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</si>
  <si>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</si>
  <si>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</si>
  <si>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</si>
  <si>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</si>
  <si>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</si>
  <si>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</si>
  <si>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</si>
  <si>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</si>
  <si>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</si>
  <si>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</si>
  <si>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</si>
  <si>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</si>
  <si>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</si>
  <si>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</si>
  <si>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</si>
  <si>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</si>
  <si>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</si>
  <si>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</si>
  <si>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</si>
  <si>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</si>
  <si>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</si>
  <si>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</si>
  <si>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</si>
  <si>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</si>
  <si>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</si>
  <si>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</si>
  <si>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</si>
  <si>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</si>
  <si>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</si>
  <si>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</si>
  <si>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</si>
  <si>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</si>
  <si>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</si>
  <si>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</si>
  <si>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</si>
  <si>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</si>
  <si>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</si>
  <si>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</si>
  <si>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</si>
  <si>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</si>
  <si>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</si>
  <si>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</si>
  <si>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</si>
  <si>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</si>
  <si>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</si>
  <si>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</si>
  <si>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</si>
  <si>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</si>
  <si>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</si>
  <si>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</si>
  <si>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</si>
  <si>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</si>
  <si>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</si>
  <si>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</si>
  <si>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</si>
  <si>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</si>
  <si>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</si>
  <si>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</si>
  <si>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</si>
  <si>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</si>
  <si>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</si>
  <si>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</si>
  <si>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</si>
  <si>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</si>
  <si>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</si>
  <si>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</si>
  <si>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</si>
  <si>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</si>
  <si>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</si>
  <si>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</si>
  <si>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</si>
  <si>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</si>
  <si>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</si>
  <si>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</si>
  <si>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</si>
  <si>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</si>
  <si>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</si>
  <si>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</si>
  <si>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</si>
  <si>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</si>
  <si>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</si>
  <si>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</si>
  <si>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</si>
  <si>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</si>
  <si>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</si>
  <si>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</si>
  <si>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</si>
  <si>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</si>
  <si>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</si>
  <si>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</si>
  <si>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</si>
  <si>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</si>
  <si>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</si>
  <si>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</si>
  <si>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</si>
  <si>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</si>
  <si>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</si>
  <si>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</si>
  <si>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</si>
  <si>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</si>
  <si>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</si>
  <si>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</si>
  <si>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</si>
  <si>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</si>
  <si>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</si>
  <si>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</si>
  <si>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</si>
  <si>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</si>
  <si>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</si>
  <si>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</si>
  <si>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</si>
  <si>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</si>
  <si>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</si>
  <si>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</si>
  <si>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</si>
  <si>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</si>
  <si>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</si>
  <si>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</si>
  <si>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</si>
  <si>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</si>
  <si>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</si>
  <si>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</si>
  <si>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</si>
  <si>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</si>
  <si>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</si>
  <si>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</si>
  <si>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</si>
  <si>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</si>
  <si>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</si>
  <si>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</si>
  <si>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</si>
  <si>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</si>
  <si>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</si>
  <si>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</si>
  <si>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</si>
  <si>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</si>
  <si>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</si>
  <si>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</si>
  <si>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</si>
  <si>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</si>
  <si>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</si>
  <si>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</si>
  <si>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</si>
  <si>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</si>
  <si>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</si>
  <si>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</si>
  <si>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</si>
  <si>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</si>
  <si>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</si>
  <si>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</si>
  <si>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</si>
  <si>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</si>
  <si>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</si>
  <si>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</si>
  <si>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</si>
  <si>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</si>
  <si>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</si>
  <si>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</si>
  <si>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</si>
  <si>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</si>
  <si>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</si>
  <si>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</si>
  <si>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</si>
  <si>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</si>
  <si>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</si>
  <si>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</si>
  <si>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</si>
  <si>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</si>
  <si>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</si>
  <si>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</si>
  <si>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</si>
  <si>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</si>
  <si>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</si>
  <si>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</si>
  <si>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</si>
  <si>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</si>
  <si>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</si>
  <si>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</si>
  <si>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</si>
  <si>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</si>
  <si>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</si>
  <si>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</si>
  <si>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</si>
  <si>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</si>
  <si>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</si>
  <si>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</si>
  <si>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</si>
  <si>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</si>
  <si>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</si>
  <si>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</si>
  <si>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</si>
  <si>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</si>
  <si>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</si>
  <si>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</si>
  <si>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</si>
  <si>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</si>
  <si>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</si>
  <si>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</si>
  <si>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</si>
  <si>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</si>
  <si>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</si>
  <si>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</si>
  <si>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</si>
  <si>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</si>
  <si>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</si>
  <si>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</si>
  <si>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</si>
  <si>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</si>
  <si>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</si>
  <si>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</si>
  <si>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</si>
  <si>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</si>
  <si>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</si>
  <si>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</si>
  <si>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</si>
  <si>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</si>
  <si>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</si>
  <si>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</si>
  <si>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</si>
  <si>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</si>
  <si>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</si>
  <si>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</si>
  <si>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</si>
  <si>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</si>
  <si>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</si>
  <si>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</si>
  <si>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</si>
  <si>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</si>
  <si>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</si>
  <si>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</si>
  <si>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</si>
  <si>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</si>
  <si>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</si>
  <si>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</si>
  <si>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</si>
  <si>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</si>
  <si>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</si>
  <si>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</si>
  <si>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</si>
  <si>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</si>
  <si>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</si>
  <si>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</si>
  <si>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</si>
  <si>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</si>
  <si>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</si>
  <si>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</si>
  <si>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</si>
  <si>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</si>
  <si>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</si>
  <si>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</si>
  <si>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</si>
  <si>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</si>
  <si>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</si>
  <si>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</si>
  <si>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</si>
  <si>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</si>
  <si>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</si>
  <si>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</si>
  <si>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</si>
  <si>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</si>
  <si>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</si>
  <si>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</si>
  <si>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</si>
  <si>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</si>
  <si>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</si>
  <si>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</si>
  <si>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</si>
  <si>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</si>
  <si>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</si>
  <si>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</si>
  <si>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</si>
  <si>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</si>
  <si>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</si>
  <si>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</si>
  <si>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</si>
  <si>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</si>
  <si>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</si>
  <si>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</si>
  <si>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</si>
  <si>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</si>
  <si>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</si>
  <si>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</si>
  <si>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</si>
  <si>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</si>
  <si>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</si>
  <si>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</si>
  <si>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</si>
  <si>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</si>
  <si>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</si>
  <si>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</si>
  <si>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</si>
  <si>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</si>
  <si>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</si>
  <si>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</si>
  <si>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</si>
  <si>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</si>
  <si>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</si>
  <si>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</si>
  <si>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</si>
  <si>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</si>
  <si>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</si>
  <si>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</si>
  <si>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</si>
  <si>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</si>
  <si>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</si>
  <si>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</si>
  <si>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</si>
  <si>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</si>
  <si>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</si>
  <si>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</si>
  <si>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</si>
  <si>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</si>
  <si>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</si>
  <si>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</si>
  <si>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</si>
  <si>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</si>
  <si>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</si>
  <si>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</si>
  <si>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</si>
  <si>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</si>
  <si>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</si>
  <si>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</si>
  <si>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</si>
  <si>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</si>
  <si>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</si>
  <si>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</si>
  <si>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</si>
  <si>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</si>
  <si>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</si>
  <si>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</si>
  <si>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</si>
  <si>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</si>
  <si>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</si>
  <si>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</si>
  <si>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</si>
  <si>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</si>
  <si>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</si>
  <si>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</si>
  <si>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</si>
  <si>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</si>
  <si>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</si>
  <si>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</si>
  <si>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</si>
  <si>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</si>
  <si>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</si>
  <si>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</si>
  <si>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</si>
  <si>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</si>
  <si>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</si>
  <si>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</si>
  <si>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</si>
  <si>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</si>
  <si>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</si>
  <si>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</si>
  <si>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</si>
  <si>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</si>
  <si>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</si>
  <si>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</si>
  <si>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</si>
  <si>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</si>
  <si>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</si>
  <si>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</si>
  <si>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</si>
  <si>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</si>
  <si>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</si>
  <si>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</si>
  <si>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</si>
  <si>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</si>
  <si>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</si>
  <si>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</si>
  <si>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</si>
  <si>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</si>
  <si>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</si>
  <si>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</si>
  <si>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</si>
  <si>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</si>
  <si>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</si>
  <si>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</si>
  <si>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</si>
  <si>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</si>
  <si>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</si>
  <si>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</si>
  <si>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</si>
  <si>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</si>
  <si>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</si>
  <si>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</si>
  <si>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</si>
  <si>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</si>
  <si>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</si>
  <si>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</si>
  <si>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</si>
  <si>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</si>
  <si>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</si>
  <si>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</si>
  <si>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</si>
  <si>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</si>
  <si>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</si>
  <si>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</si>
  <si>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</si>
  <si>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</si>
  <si>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</si>
  <si>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</si>
  <si>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</si>
  <si>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</si>
  <si>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</si>
  <si>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</si>
  <si>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</si>
  <si>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</si>
  <si>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</si>
  <si>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</si>
  <si>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</si>
  <si>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</si>
  <si>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</si>
  <si>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</si>
  <si>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</si>
  <si>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</si>
  <si>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</si>
  <si>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</si>
  <si>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</si>
  <si>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</si>
  <si>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</si>
  <si>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</si>
  <si>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</si>
  <si>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</si>
  <si>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</si>
  <si>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</si>
  <si>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</si>
  <si>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</si>
  <si>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</si>
  <si>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</si>
  <si>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</si>
  <si>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</si>
  <si>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</si>
  <si>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</si>
  <si>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</si>
  <si>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</si>
  <si>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</si>
  <si>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</si>
  <si>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</si>
  <si>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</si>
  <si>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</si>
  <si>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</si>
  <si>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</si>
  <si>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</si>
  <si>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</si>
  <si>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</si>
  <si>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</si>
  <si>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</si>
  <si>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</si>
  <si>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</si>
  <si>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</si>
  <si>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</si>
  <si>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</si>
  <si>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</si>
  <si>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</si>
  <si>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</si>
  <si>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</si>
  <si>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</si>
  <si>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</si>
  <si>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</si>
  <si>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</si>
  <si>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</si>
  <si>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</si>
  <si>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</si>
  <si>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</si>
  <si>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</si>
  <si>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</si>
  <si>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</si>
  <si>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</si>
  <si>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</si>
  <si>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</si>
  <si>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</si>
  <si>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</si>
  <si>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</si>
  <si>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</si>
  <si>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</si>
  <si>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</si>
  <si>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</si>
  <si>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</si>
  <si>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</si>
  <si>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</si>
  <si>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</si>
  <si>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</si>
  <si>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</si>
  <si>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</si>
  <si>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</si>
  <si>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</si>
  <si>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</si>
  <si>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</si>
  <si>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</si>
  <si>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</si>
  <si>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</si>
  <si>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</si>
  <si>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</si>
  <si>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</si>
  <si>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</si>
  <si>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</si>
  <si>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</si>
  <si>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</si>
  <si>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</si>
  <si>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</si>
  <si>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</si>
  <si>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</si>
  <si>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</si>
  <si>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</si>
  <si>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</si>
  <si>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</si>
  <si>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</si>
  <si>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</si>
  <si>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</si>
  <si>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</si>
  <si>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</si>
  <si>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</si>
  <si>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</si>
  <si>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</si>
  <si>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</si>
  <si>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</si>
  <si>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</si>
  <si>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</si>
  <si>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</si>
  <si>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</si>
  <si>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</si>
  <si>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</si>
  <si>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</si>
  <si>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</si>
  <si>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</si>
  <si>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</si>
  <si>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</si>
  <si>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</si>
  <si>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</si>
  <si>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</si>
  <si>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</si>
  <si>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</si>
  <si>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</si>
  <si>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</si>
  <si>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</si>
  <si>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</si>
  <si>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</si>
  <si>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</si>
  <si>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</si>
  <si>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</si>
  <si>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</si>
  <si>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</si>
  <si>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</si>
  <si>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</si>
  <si>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</si>
  <si>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</si>
  <si>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</si>
  <si>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</si>
  <si>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</si>
  <si>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</si>
  <si>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</si>
  <si>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</si>
  <si>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</si>
  <si>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</si>
  <si>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</si>
  <si>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</si>
  <si>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</si>
  <si>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</si>
  <si>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</si>
  <si>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</si>
  <si>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</si>
  <si>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</si>
  <si>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</si>
  <si>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</si>
  <si>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</si>
  <si>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</si>
  <si>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</si>
  <si>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</si>
  <si>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</si>
  <si>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</si>
  <si>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</si>
  <si>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</si>
  <si>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</si>
  <si>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</si>
  <si>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</si>
  <si>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</si>
  <si>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</si>
  <si>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</si>
  <si>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</si>
  <si>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</si>
  <si>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</si>
  <si>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</si>
  <si>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</si>
  <si>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</si>
  <si>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</si>
  <si>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</si>
  <si>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</si>
  <si>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</si>
  <si>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</si>
  <si>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</si>
  <si>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</si>
  <si>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</si>
  <si>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</si>
  <si>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</si>
  <si>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</si>
  <si>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</si>
  <si>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</si>
  <si>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</si>
  <si>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</si>
  <si>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</si>
  <si>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</si>
  <si>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</si>
  <si>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</si>
  <si>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</si>
  <si>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</si>
  <si>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</si>
  <si>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</si>
  <si>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</si>
  <si>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</si>
  <si>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</si>
  <si>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</si>
  <si>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</si>
  <si>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</si>
  <si>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</si>
  <si>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</si>
  <si>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</si>
  <si>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</si>
  <si>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</si>
  <si>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</si>
  <si>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</si>
  <si>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</si>
  <si>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</si>
  <si>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</si>
  <si>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</si>
  <si>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</si>
  <si>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</si>
  <si>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</si>
  <si>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</si>
  <si>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</si>
  <si>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</si>
  <si>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</si>
  <si>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</si>
  <si>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</si>
  <si>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</si>
  <si>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</si>
  <si>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</si>
  <si>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</si>
  <si>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</si>
  <si>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</si>
  <si>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</si>
  <si>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</si>
  <si>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</si>
  <si>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</si>
  <si>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</si>
  <si>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</si>
  <si>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</si>
  <si>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</si>
  <si>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</si>
  <si>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</si>
  <si>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</si>
  <si>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</si>
  <si>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</si>
  <si>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</si>
  <si>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</si>
  <si>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</si>
  <si>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</si>
  <si>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</si>
  <si>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</si>
  <si>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</si>
  <si>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</si>
  <si>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</si>
  <si>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</si>
  <si>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</si>
  <si>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</si>
  <si>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</si>
  <si>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</si>
  <si>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</si>
  <si>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</si>
  <si>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</si>
  <si>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</si>
  <si>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</si>
  <si>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</si>
  <si>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</si>
  <si>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</si>
  <si>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</si>
  <si>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</si>
  <si>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</si>
  <si>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</si>
  <si>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</si>
  <si>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</si>
  <si>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</si>
  <si>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</si>
  <si>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</si>
  <si>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</si>
  <si>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</si>
  <si>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</si>
  <si>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</si>
  <si>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</si>
  <si>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</si>
  <si>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</si>
  <si>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</si>
  <si>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</si>
  <si>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</si>
  <si>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</si>
  <si>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</si>
  <si>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</si>
  <si>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</si>
  <si>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</si>
  <si>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</si>
  <si>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</si>
  <si>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</si>
  <si>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</si>
  <si>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</si>
  <si>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</si>
  <si>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</si>
  <si>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</si>
  <si>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</si>
  <si>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</si>
  <si>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</si>
  <si>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</si>
  <si>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</si>
  <si>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</si>
  <si>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</si>
  <si>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</si>
  <si>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</si>
  <si>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</si>
  <si>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</si>
  <si>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</si>
  <si>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</si>
  <si>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</si>
  <si>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</si>
  <si>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</si>
  <si>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</si>
  <si>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</si>
  <si>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</si>
  <si>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</si>
  <si>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</si>
  <si>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</si>
  <si>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</si>
  <si>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</si>
  <si>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</si>
  <si>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</si>
  <si>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</si>
  <si>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</si>
  <si>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</si>
  <si>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</si>
  <si>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</si>
  <si>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</si>
  <si>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</si>
  <si>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</si>
  <si>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</si>
  <si>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</si>
  <si>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</si>
  <si>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</si>
  <si>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</si>
  <si>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</si>
  <si>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</si>
  <si>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</si>
  <si>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</si>
  <si>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</si>
  <si>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</si>
  <si>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</si>
  <si>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</si>
  <si>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</si>
  <si>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</si>
  <si>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</si>
  <si>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</si>
  <si>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</si>
  <si>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</si>
  <si>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</si>
  <si>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</si>
  <si>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</si>
  <si>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</si>
  <si>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</si>
  <si>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</si>
  <si>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</si>
  <si>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</si>
  <si>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</si>
  <si>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</si>
  <si>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</si>
  <si>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</si>
  <si>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</si>
  <si>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</si>
  <si>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</si>
  <si>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</si>
  <si>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</si>
  <si>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</si>
  <si>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</si>
  <si>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</si>
  <si>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</si>
  <si>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</si>
  <si>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</si>
  <si>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</si>
  <si>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</si>
  <si>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</si>
  <si>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</si>
  <si>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</si>
  <si>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</si>
  <si>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</si>
  <si>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</si>
  <si>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</si>
  <si>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</si>
  <si>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</si>
  <si>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</si>
  <si>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</si>
  <si>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</si>
  <si>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</si>
  <si>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</si>
  <si>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</si>
  <si>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</si>
  <si>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</si>
  <si>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</si>
  <si>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</si>
  <si>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</si>
  <si>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</si>
  <si>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</si>
  <si>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</si>
  <si>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</si>
  <si>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</si>
  <si>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</si>
  <si>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</si>
  <si>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</si>
  <si>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</si>
  <si>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</si>
  <si>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</si>
  <si>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</si>
  <si>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</si>
  <si>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</si>
  <si>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</si>
  <si>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</si>
  <si>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</si>
  <si>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</si>
  <si>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</si>
  <si>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</si>
  <si>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</si>
  <si>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</si>
  <si>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</si>
  <si>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</si>
  <si>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</si>
  <si>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</si>
  <si>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</si>
  <si>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</si>
  <si>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</si>
  <si>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</si>
  <si>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</si>
  <si>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</si>
  <si>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</si>
  <si>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</si>
  <si>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</si>
  <si>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</si>
  <si>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</si>
  <si>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</si>
  <si>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</si>
  <si>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</si>
  <si>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</si>
  <si>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</si>
  <si>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</si>
  <si>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</si>
  <si>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</si>
  <si>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</si>
  <si>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</si>
  <si>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</si>
  <si>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</si>
  <si>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</si>
  <si>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</si>
  <si>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</si>
  <si>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</si>
  <si>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</si>
  <si>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</si>
  <si>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</si>
  <si>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</si>
  <si>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</si>
  <si>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</si>
  <si>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</si>
  <si>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</si>
  <si>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</si>
  <si>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</si>
  <si>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</si>
  <si>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</si>
  <si>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</si>
  <si>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</si>
  <si>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</si>
  <si>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</si>
  <si>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</si>
  <si>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</si>
  <si>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</si>
  <si>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</si>
  <si>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</si>
  <si>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</si>
  <si>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</si>
  <si>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</si>
  <si>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</si>
  <si>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</si>
  <si>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</si>
  <si>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</si>
  <si>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</si>
  <si>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</si>
  <si>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</si>
  <si>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</si>
  <si>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</si>
  <si>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</si>
  <si>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</si>
  <si>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</si>
  <si>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</si>
  <si>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</si>
  <si>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</si>
  <si>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</si>
  <si>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</si>
  <si>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</si>
  <si>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</si>
  <si>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</si>
  <si>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</si>
  <si>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</si>
  <si>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</si>
  <si>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</si>
  <si>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</si>
  <si>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</si>
  <si>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</si>
  <si>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</si>
  <si>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</si>
  <si>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</si>
  <si>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</si>
  <si>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</si>
  <si>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</si>
  <si>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</si>
  <si>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</si>
  <si>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</si>
  <si>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</si>
  <si>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</si>
  <si>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</si>
  <si>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</si>
  <si>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</si>
  <si>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</si>
  <si>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</si>
  <si>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</si>
  <si>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</si>
  <si>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</si>
  <si>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</si>
  <si>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</si>
  <si>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</si>
  <si>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</si>
  <si>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</si>
  <si>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</si>
  <si>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</si>
  <si>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</si>
  <si>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</si>
  <si>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</si>
  <si>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</si>
  <si>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</si>
  <si>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</si>
  <si>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</si>
  <si>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</si>
  <si>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</si>
  <si>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</si>
  <si>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</si>
  <si>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</si>
  <si>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</si>
  <si>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</si>
  <si>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</si>
  <si>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</si>
  <si>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</si>
  <si>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</si>
  <si>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</si>
  <si>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</si>
  <si>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</si>
  <si>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</si>
  <si>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</si>
  <si>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</si>
  <si>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</si>
  <si>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</si>
  <si>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</si>
  <si>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</si>
  <si>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</si>
  <si>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</si>
  <si>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</si>
  <si>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</si>
  <si>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</si>
  <si>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</si>
  <si>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</si>
  <si>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</si>
  <si>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</si>
  <si>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</si>
  <si>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</si>
  <si>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</si>
  <si>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</si>
  <si>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</si>
  <si>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</si>
  <si>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</si>
  <si>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</si>
  <si>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</si>
  <si>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</si>
  <si>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</si>
  <si>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</si>
  <si>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</si>
  <si>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</si>
  <si>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</si>
  <si>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</si>
  <si>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</si>
  <si>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</si>
  <si>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</si>
  <si>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</si>
  <si>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</si>
  <si>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</si>
  <si>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</si>
  <si>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</si>
  <si>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</si>
  <si>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</si>
  <si>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</si>
  <si>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</si>
  <si>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</si>
  <si>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</si>
  <si>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</si>
  <si>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</si>
  <si>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</si>
  <si>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</si>
  <si>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</si>
  <si>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</si>
  <si>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</si>
  <si>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</si>
  <si>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</si>
  <si>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</si>
  <si>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</si>
  <si>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</si>
  <si>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</si>
  <si>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</si>
  <si>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</si>
  <si>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</si>
  <si>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</si>
  <si>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</si>
  <si>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</si>
  <si>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</si>
  <si>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</si>
  <si>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</si>
  <si>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</si>
  <si>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</si>
  <si>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</si>
  <si>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</si>
  <si>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</si>
  <si>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</si>
  <si>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</si>
  <si>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</si>
  <si>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</si>
  <si>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</si>
  <si>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</si>
  <si>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</si>
  <si>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</si>
  <si>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</si>
  <si>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</si>
  <si>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</si>
  <si>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</si>
  <si>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</si>
  <si>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</si>
  <si>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</si>
  <si>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</si>
  <si>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</si>
  <si>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</si>
  <si>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</si>
  <si>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</si>
  <si>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</si>
  <si>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</si>
  <si>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</si>
  <si>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</si>
  <si>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</si>
  <si>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</si>
  <si>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</si>
  <si>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</si>
  <si>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</si>
  <si>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</si>
  <si>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</si>
  <si>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</si>
  <si>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</si>
  <si>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</si>
  <si>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</si>
  <si>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</si>
  <si>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</si>
  <si>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</si>
  <si>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</si>
  <si>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</si>
  <si>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</si>
  <si>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</si>
  <si>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</si>
  <si>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</si>
  <si>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</si>
  <si>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</si>
  <si>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</si>
  <si>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</si>
  <si>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</si>
  <si>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</si>
  <si>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</si>
  <si>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</si>
  <si>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</si>
  <si>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</si>
  <si>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</si>
  <si>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</si>
  <si>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</si>
  <si>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</si>
  <si>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</si>
  <si>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</si>
  <si>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</si>
  <si>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</si>
  <si>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</si>
  <si>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</si>
  <si>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</si>
  <si>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</si>
  <si>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</si>
  <si>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</si>
  <si>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</si>
  <si>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</si>
  <si>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</si>
  <si>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</si>
  <si>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</si>
  <si>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</si>
  <si>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</si>
  <si>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</si>
  <si>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</si>
  <si>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</si>
  <si>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</si>
  <si>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</si>
  <si>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</si>
  <si>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</si>
  <si>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</si>
  <si>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</si>
  <si>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</si>
  <si>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</si>
  <si>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</si>
  <si>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</si>
  <si>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</si>
  <si>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</si>
  <si>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</si>
  <si>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</si>
  <si>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</si>
  <si>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</si>
  <si>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</si>
  <si>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</si>
  <si>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</si>
  <si>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</si>
  <si>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</si>
  <si>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</si>
  <si>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</si>
  <si>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</si>
  <si>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</si>
  <si>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</si>
  <si>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</si>
  <si>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</si>
  <si>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</si>
  <si>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</si>
  <si>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</si>
  <si>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</si>
  <si>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</si>
  <si>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</si>
  <si>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</si>
  <si>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</si>
  <si>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</si>
  <si>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</si>
  <si>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</si>
  <si>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</si>
  <si>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</si>
  <si>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</si>
  <si>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</si>
  <si>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</si>
  <si>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</si>
  <si>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</si>
  <si>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</si>
  <si>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</si>
  <si>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</si>
  <si>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</si>
  <si>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</si>
  <si>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</si>
  <si>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</si>
  <si>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</si>
  <si>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</si>
  <si>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</si>
  <si>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</si>
  <si>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</si>
  <si>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</si>
  <si>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</si>
  <si>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</si>
  <si>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</si>
  <si>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</si>
  <si>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</si>
  <si>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</si>
  <si>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</si>
  <si>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</si>
  <si>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</si>
  <si>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</si>
  <si>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</si>
  <si>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</si>
  <si>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</si>
  <si>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</si>
  <si>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</si>
  <si>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</si>
  <si>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</si>
  <si>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</si>
  <si>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</si>
  <si>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</si>
  <si>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</si>
  <si>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</si>
  <si>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</si>
  <si>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</si>
  <si>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</si>
  <si>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</si>
  <si>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</si>
  <si>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</si>
  <si>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</si>
  <si>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</si>
  <si>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</si>
  <si>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</si>
  <si>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</si>
  <si>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</si>
  <si>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</si>
  <si>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</si>
  <si>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</si>
  <si>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</si>
  <si>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</si>
  <si>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</si>
  <si>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</si>
  <si>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</si>
  <si>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</si>
  <si>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</si>
  <si>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</si>
  <si>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</si>
  <si>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</si>
  <si>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</si>
  <si>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</si>
  <si>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</si>
  <si>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</si>
  <si>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</si>
  <si>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</si>
  <si>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</si>
  <si>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</si>
  <si>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</si>
  <si>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</si>
  <si>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</si>
  <si>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</si>
  <si>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</si>
  <si>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</si>
  <si>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</si>
  <si>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</si>
  <si>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</si>
  <si>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</si>
  <si>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</si>
  <si>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</si>
  <si>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</si>
  <si>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</si>
  <si>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</si>
  <si>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</si>
  <si>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</si>
  <si>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</si>
  <si>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</si>
  <si>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</si>
  <si>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</si>
  <si>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</si>
  <si>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</si>
  <si>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</si>
  <si>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</si>
  <si>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</si>
  <si>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</si>
  <si>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</si>
  <si>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</si>
  <si>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</si>
  <si>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</si>
  <si>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</si>
  <si>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</si>
  <si>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</si>
  <si>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</si>
  <si>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</si>
  <si>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</si>
  <si>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</si>
  <si>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</si>
  <si>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</si>
  <si>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</si>
  <si>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</si>
  <si>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</si>
  <si>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</si>
  <si>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</si>
  <si>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</si>
  <si>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</si>
  <si>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</si>
  <si>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</si>
  <si>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</si>
  <si>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</si>
  <si>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</si>
  <si>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</si>
  <si>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</si>
  <si>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</si>
  <si>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</si>
  <si>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</si>
  <si>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</si>
  <si>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</si>
  <si>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</si>
  <si>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</si>
  <si>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</si>
  <si>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</si>
  <si>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</si>
  <si>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</si>
  <si>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</si>
  <si>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</si>
  <si>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</si>
  <si>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</si>
  <si>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</si>
  <si>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</si>
  <si>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</si>
  <si>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</si>
  <si>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</si>
  <si>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</si>
  <si>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</si>
  <si>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</si>
  <si>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</si>
  <si>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</si>
  <si>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</si>
  <si>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</si>
  <si>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</si>
  <si>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</si>
  <si>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</si>
  <si>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</si>
  <si>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</si>
  <si>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</si>
  <si>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</si>
  <si>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</si>
  <si>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</si>
  <si>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</si>
  <si>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</si>
  <si>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</si>
  <si>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</si>
  <si>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</si>
  <si>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</si>
  <si>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</si>
  <si>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</si>
  <si>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</si>
  <si>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</si>
  <si>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</si>
  <si>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</si>
  <si>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</si>
  <si>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</si>
  <si>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</si>
  <si>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</si>
  <si>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</si>
  <si>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</si>
  <si>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</si>
  <si>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</si>
  <si>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</si>
  <si>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</si>
  <si>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</si>
  <si>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</si>
  <si>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</si>
  <si>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</si>
  <si>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</si>
  <si>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</si>
  <si>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</si>
  <si>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</si>
  <si>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</si>
  <si>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</si>
  <si>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</si>
  <si>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</si>
  <si>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</si>
  <si>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</si>
  <si>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</si>
  <si>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</si>
  <si>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</si>
  <si>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</si>
  <si>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</si>
  <si>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</si>
  <si>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</si>
  <si>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</si>
  <si>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</si>
  <si>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</si>
  <si>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</si>
  <si>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</si>
  <si>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</si>
  <si>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</si>
  <si>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</si>
  <si>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</si>
  <si>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</si>
  <si>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</si>
  <si>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</si>
  <si>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</si>
  <si>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</si>
  <si>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</si>
  <si>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</si>
  <si>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</si>
  <si>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</si>
  <si>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</si>
  <si>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</si>
  <si>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</si>
  <si>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</si>
  <si>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</si>
  <si>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</si>
  <si>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</si>
  <si>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</si>
  <si>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</si>
  <si>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</si>
  <si>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</si>
  <si>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</si>
  <si>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</si>
  <si>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</si>
  <si>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</si>
  <si>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</si>
  <si>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</si>
  <si>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</si>
  <si>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</si>
  <si>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</si>
  <si>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</si>
  <si>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</si>
  <si>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</si>
  <si>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</si>
  <si>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</si>
  <si>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</si>
  <si>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</si>
  <si>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</si>
  <si>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</si>
  <si>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</si>
  <si>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</si>
  <si>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</si>
  <si>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</si>
  <si>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</si>
  <si>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</si>
  <si>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</si>
  <si>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</si>
  <si>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</si>
  <si>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</si>
  <si>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</si>
  <si>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</si>
  <si>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</si>
  <si>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</si>
  <si>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</si>
  <si>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</si>
  <si>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</si>
  <si>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</si>
  <si>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</si>
  <si>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</si>
  <si>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</si>
  <si>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</si>
  <si>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</si>
  <si>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</si>
  <si>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</si>
  <si>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</si>
  <si>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</si>
  <si>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</si>
  <si>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</si>
  <si>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</si>
  <si>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</si>
  <si>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</si>
  <si>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</si>
  <si>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</si>
  <si>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</si>
  <si>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</si>
  <si>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</si>
  <si>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</si>
  <si>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</si>
  <si>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</si>
  <si>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</si>
  <si>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</si>
  <si>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</si>
  <si>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</si>
  <si>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</si>
  <si>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</si>
  <si>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</si>
  <si>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</si>
  <si>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</si>
  <si>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</si>
  <si>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</si>
  <si>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</si>
  <si>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</si>
  <si>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</si>
  <si>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</si>
  <si>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</si>
  <si>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</si>
  <si>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</si>
  <si>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</si>
  <si>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</si>
  <si>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</si>
  <si>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</si>
  <si>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</si>
  <si>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</si>
  <si>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</si>
  <si>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</si>
  <si>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</si>
  <si>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</si>
  <si>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</si>
  <si>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</si>
  <si>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</si>
  <si>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</si>
  <si>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</si>
  <si>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</si>
  <si>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</si>
  <si>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</si>
  <si>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</si>
  <si>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</si>
  <si>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</si>
  <si>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</si>
  <si>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</si>
  <si>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</si>
  <si>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</si>
  <si>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</si>
  <si>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</si>
  <si>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</si>
  <si>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</si>
  <si>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</si>
  <si>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</si>
  <si>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</si>
  <si>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</si>
  <si>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</si>
  <si>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</si>
  <si>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</si>
  <si>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</si>
  <si>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</si>
  <si>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</si>
  <si>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</si>
  <si>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</si>
  <si>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</si>
  <si>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</si>
  <si>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</si>
  <si>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</si>
  <si>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</si>
  <si>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</si>
  <si>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</si>
  <si>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</si>
  <si>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</si>
  <si>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</si>
  <si>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</si>
  <si>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</si>
  <si>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</si>
  <si>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</si>
  <si>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</si>
  <si>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</si>
  <si>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</si>
  <si>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</si>
  <si>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</si>
  <si>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</si>
  <si>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</si>
  <si>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</si>
  <si>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</si>
  <si>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</si>
  <si>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</si>
  <si>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</si>
  <si>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</si>
  <si>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</si>
  <si>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</si>
  <si>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</si>
  <si>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</si>
  <si>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</si>
  <si>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</si>
  <si>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</si>
  <si>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</si>
  <si>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</si>
  <si>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</si>
  <si>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</si>
  <si>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</si>
  <si>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</si>
  <si>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</si>
  <si>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</si>
  <si>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</si>
  <si>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</si>
  <si>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</si>
  <si>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</si>
  <si>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</si>
  <si>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</si>
  <si>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</si>
  <si>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</si>
  <si>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</si>
  <si>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</si>
  <si>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</si>
  <si>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</si>
  <si>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</si>
  <si>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</si>
  <si>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</si>
  <si>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</si>
  <si>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</si>
  <si>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</si>
  <si>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</si>
  <si>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</si>
  <si>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</si>
  <si>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</si>
  <si>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</si>
  <si>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</si>
  <si>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</si>
  <si>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</si>
  <si>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</si>
  <si>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</si>
  <si>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</si>
  <si>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</si>
  <si>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</si>
  <si>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</si>
  <si>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</si>
  <si>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</si>
  <si>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</si>
  <si>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</si>
  <si>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</si>
  <si>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</si>
  <si>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</si>
  <si>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</si>
  <si>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</si>
  <si>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</si>
  <si>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</si>
  <si>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</si>
  <si>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</si>
  <si>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</si>
  <si>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</si>
  <si>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</si>
  <si>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</si>
  <si>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</si>
  <si>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</si>
  <si>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</si>
  <si>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</si>
  <si>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</si>
  <si>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</si>
  <si>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</si>
  <si>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</si>
  <si>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</si>
  <si>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</si>
  <si>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</si>
  <si>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</si>
  <si>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</si>
  <si>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</si>
  <si>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</si>
  <si>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</si>
  <si>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</si>
  <si>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</si>
  <si>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</si>
  <si>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</si>
  <si>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</si>
  <si>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</si>
  <si>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</si>
  <si>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</si>
  <si>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</si>
  <si>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</si>
  <si>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</si>
  <si>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</si>
  <si>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</si>
  <si>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</si>
  <si>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</si>
  <si>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</si>
  <si>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</si>
  <si>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</si>
  <si>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</si>
  <si>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</si>
  <si>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</si>
  <si>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</si>
  <si>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</si>
  <si>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</si>
  <si>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</si>
  <si>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</si>
  <si>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</si>
  <si>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</si>
  <si>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</si>
  <si>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</si>
  <si>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</si>
  <si>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</si>
  <si>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</si>
  <si>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</si>
  <si>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</si>
  <si>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</si>
  <si>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</si>
  <si>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</si>
  <si>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</si>
  <si>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</si>
  <si>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</si>
  <si>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</si>
  <si>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</si>
  <si>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</si>
  <si>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</si>
  <si>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</si>
  <si>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</si>
  <si>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</si>
  <si>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</si>
  <si>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</si>
  <si>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</si>
  <si>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</si>
  <si>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</si>
  <si>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</si>
  <si>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</si>
  <si>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</si>
  <si>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</si>
  <si>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</si>
  <si>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</si>
  <si>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</si>
  <si>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</si>
  <si>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</si>
  <si>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</si>
  <si>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</si>
  <si>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</si>
  <si>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</si>
  <si>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</si>
  <si>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</si>
  <si>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</si>
  <si>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</si>
  <si>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</si>
  <si>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</si>
  <si>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</si>
  <si>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</si>
  <si>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</si>
  <si>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</si>
  <si>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</si>
  <si>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</si>
  <si>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</si>
  <si>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</si>
  <si>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</si>
  <si>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</si>
  <si>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</si>
  <si>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</si>
  <si>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</si>
  <si>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</si>
  <si>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</si>
  <si>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</si>
  <si>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</si>
  <si>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</si>
  <si>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</si>
  <si>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</si>
  <si>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</si>
  <si>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</si>
  <si>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</si>
  <si>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</si>
  <si>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</si>
  <si>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</si>
  <si>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</si>
  <si>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</si>
  <si>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</si>
  <si>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</si>
  <si>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</si>
  <si>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</si>
  <si>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</si>
  <si>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</si>
  <si>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</si>
  <si>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</si>
  <si>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</si>
  <si>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</si>
  <si>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</si>
  <si>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</si>
  <si>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</si>
  <si>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</si>
  <si>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</si>
  <si>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</si>
  <si>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</si>
  <si>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</si>
  <si>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</si>
  <si>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</si>
  <si>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</si>
  <si>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</si>
  <si>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</si>
  <si>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</si>
  <si>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</si>
  <si>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</si>
  <si>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</si>
  <si>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</si>
  <si>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</si>
  <si>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</si>
  <si>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</si>
  <si>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</si>
  <si>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</si>
  <si>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</si>
  <si>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</si>
  <si>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</si>
  <si>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</si>
  <si>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</si>
  <si>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</si>
  <si>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</si>
  <si>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</si>
  <si>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</si>
  <si>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</si>
  <si>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</si>
  <si>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</si>
  <si>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</si>
  <si>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</si>
  <si>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</si>
  <si>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</si>
  <si>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</si>
  <si>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</si>
  <si>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</si>
  <si>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</si>
  <si>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</si>
  <si>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</si>
  <si>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</si>
  <si>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</si>
  <si>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</si>
  <si>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</si>
  <si>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</si>
  <si>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</si>
  <si>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</si>
  <si>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</si>
  <si>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</si>
  <si>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</si>
  <si>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</si>
  <si>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</si>
  <si>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</si>
  <si>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</si>
  <si>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</si>
  <si>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</si>
  <si>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</si>
  <si>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</si>
  <si>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</si>
  <si>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</si>
  <si>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</si>
  <si>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</si>
  <si>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</si>
  <si>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</si>
  <si>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</si>
  <si>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</si>
  <si>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</si>
  <si>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</si>
  <si>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</si>
  <si>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</si>
  <si>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</si>
  <si>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</si>
  <si>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</si>
  <si>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</si>
  <si>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</si>
  <si>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</si>
  <si>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</si>
  <si>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</si>
  <si>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</si>
  <si>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</si>
  <si>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</si>
  <si>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</si>
  <si>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</si>
  <si>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</si>
  <si>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</si>
  <si>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</si>
  <si>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</si>
  <si>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</si>
  <si>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</si>
  <si>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</si>
  <si>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</si>
  <si>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</si>
  <si>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</si>
  <si>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</si>
  <si>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</si>
  <si>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</si>
  <si>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</si>
  <si>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</si>
  <si>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</si>
  <si>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</si>
  <si>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</si>
  <si>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</si>
  <si>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</si>
  <si>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</si>
  <si>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</si>
  <si>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</si>
  <si>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</si>
  <si>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</si>
  <si>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</si>
  <si>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</si>
  <si>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</si>
  <si>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</si>
  <si>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</si>
  <si>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</si>
  <si>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</si>
  <si>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</si>
  <si>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</si>
  <si>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</si>
  <si>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</si>
  <si>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</si>
  <si>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</si>
  <si>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</si>
  <si>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</si>
  <si>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</si>
  <si>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</si>
  <si>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</si>
  <si>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</si>
  <si>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</si>
  <si>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</si>
  <si>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</si>
  <si>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</si>
  <si>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</si>
  <si>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</si>
  <si>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</si>
  <si>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</si>
  <si>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</si>
  <si>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</si>
  <si>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</si>
  <si>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</si>
  <si>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</si>
  <si>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</si>
  <si>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</si>
  <si>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</si>
  <si>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</si>
  <si>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</si>
  <si>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</si>
  <si>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</si>
  <si>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</si>
  <si>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</si>
  <si>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</si>
  <si>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</si>
  <si>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</si>
  <si>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</si>
  <si>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</si>
  <si>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</si>
  <si>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</si>
  <si>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</si>
  <si>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</si>
  <si>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</si>
  <si>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</si>
  <si>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</si>
  <si>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</si>
  <si>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</si>
  <si>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</si>
  <si>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</si>
  <si>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</si>
  <si>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</si>
  <si>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</si>
  <si>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</si>
  <si>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</si>
  <si>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</si>
  <si>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</si>
  <si>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</si>
  <si>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</si>
  <si>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</si>
  <si>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</si>
  <si>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</si>
  <si>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</si>
  <si>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</si>
  <si>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</si>
  <si>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</si>
  <si>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</si>
  <si>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</si>
  <si>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</si>
  <si>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</si>
  <si>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</si>
  <si>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</si>
  <si>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</si>
  <si>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</si>
  <si>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</si>
  <si>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</si>
  <si>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</si>
  <si>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</si>
  <si>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</si>
  <si>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</si>
  <si>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</si>
  <si>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</si>
  <si>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</si>
  <si>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</si>
  <si>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</si>
  <si>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</si>
  <si>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</si>
  <si>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</si>
  <si>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</si>
  <si>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</si>
  <si>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</si>
  <si>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</si>
  <si>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</si>
  <si>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</si>
  <si>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</si>
  <si>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</si>
  <si>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</si>
  <si>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</si>
  <si>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</si>
  <si>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</si>
  <si>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</si>
  <si>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</si>
  <si>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</si>
  <si>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</si>
  <si>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</si>
  <si>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</si>
  <si>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</si>
  <si>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</si>
  <si>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</si>
  <si>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</si>
  <si>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</si>
  <si>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</si>
  <si>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</si>
  <si>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</si>
  <si>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</si>
  <si>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</si>
  <si>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</si>
  <si>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</si>
  <si>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</si>
  <si>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</si>
  <si>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</si>
  <si>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</si>
  <si>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</si>
  <si>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</si>
  <si>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</si>
  <si>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</si>
  <si>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</si>
  <si>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</si>
  <si>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</si>
  <si>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</si>
  <si>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</si>
  <si>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</si>
  <si>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</si>
  <si>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</si>
  <si>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</si>
  <si>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</si>
  <si>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</si>
  <si>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</si>
  <si>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</si>
  <si>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</si>
  <si>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</si>
  <si>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</si>
  <si>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</si>
  <si>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</si>
  <si>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</si>
  <si>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</si>
  <si>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</si>
  <si>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</si>
  <si>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</si>
  <si>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</si>
  <si>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</si>
  <si>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</si>
  <si>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</si>
  <si>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</si>
  <si>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</si>
  <si>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</si>
  <si>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</si>
  <si>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</si>
  <si>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</si>
  <si>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</si>
  <si>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</si>
  <si>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</si>
  <si>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</si>
  <si>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</si>
  <si>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</si>
  <si>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</si>
  <si>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</si>
  <si>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</si>
  <si>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</si>
  <si>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</si>
  <si>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</si>
  <si>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</si>
  <si>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</si>
  <si>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</si>
  <si>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</si>
  <si>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</si>
  <si>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</si>
  <si>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</si>
  <si>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</si>
  <si>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</si>
  <si>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</si>
  <si>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</si>
  <si>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</si>
  <si>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</si>
  <si>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</si>
  <si>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</si>
  <si>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</si>
  <si>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</si>
  <si>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</si>
  <si>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</si>
  <si>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</si>
  <si>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</si>
  <si>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</si>
  <si>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</si>
  <si>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</si>
  <si>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</si>
  <si>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</si>
  <si>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</si>
  <si>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</si>
  <si>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</si>
  <si>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</si>
  <si>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</si>
  <si>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</si>
  <si>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</si>
  <si>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</si>
  <si>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</si>
  <si>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</si>
  <si>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</si>
  <si>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</si>
  <si>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</si>
  <si>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</si>
  <si>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</si>
  <si>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</si>
  <si>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</si>
  <si>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</si>
  <si>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</si>
  <si>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</si>
  <si>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</si>
  <si>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</si>
  <si>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</si>
  <si>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</si>
  <si>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</si>
  <si>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</si>
  <si>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</si>
  <si>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</si>
  <si>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</si>
  <si>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</si>
  <si>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</si>
  <si>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</si>
  <si>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</si>
  <si>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</si>
  <si>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</si>
  <si>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</si>
  <si>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</si>
  <si>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</si>
  <si>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</si>
  <si>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</si>
  <si>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</si>
  <si>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</si>
  <si>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</si>
  <si>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</si>
  <si>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</si>
  <si>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</si>
  <si>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</si>
  <si>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</si>
  <si>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</si>
  <si>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</si>
  <si>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</si>
  <si>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</si>
  <si>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</si>
  <si>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</si>
  <si>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</si>
  <si>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</si>
  <si>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</si>
  <si>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</si>
  <si>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</si>
  <si>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</si>
  <si>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</si>
  <si>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</si>
  <si>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</si>
  <si>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</si>
  <si>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</si>
  <si>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</si>
  <si>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</si>
  <si>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</si>
  <si>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</si>
  <si>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</si>
  <si>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</si>
  <si>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</si>
  <si>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</si>
  <si>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</si>
  <si>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</si>
  <si>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</si>
  <si>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</si>
  <si>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</si>
  <si>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</si>
  <si>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</si>
  <si>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</si>
  <si>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</si>
  <si>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</si>
  <si>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</si>
  <si>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</si>
  <si>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</si>
  <si>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</si>
  <si>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</si>
  <si>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</si>
  <si>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</si>
  <si>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</si>
  <si>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</si>
  <si>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</si>
  <si>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</si>
  <si>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</si>
  <si>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</si>
  <si>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</si>
  <si>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</si>
  <si>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</si>
  <si>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</si>
  <si>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</si>
  <si>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</si>
  <si>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</si>
  <si>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</si>
  <si>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</si>
  <si>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</si>
  <si>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</si>
  <si>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</si>
  <si>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</si>
  <si>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</si>
  <si>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</si>
  <si>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</si>
  <si>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</si>
  <si>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</si>
  <si>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</si>
  <si>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</si>
  <si>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</si>
  <si>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</si>
  <si>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</si>
  <si>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</si>
  <si>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</si>
  <si>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</si>
  <si>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</si>
  <si>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</si>
  <si>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</si>
  <si>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</si>
  <si>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</si>
  <si>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</si>
  <si>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</si>
  <si>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</si>
  <si>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</si>
  <si>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</si>
  <si>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</si>
  <si>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</si>
  <si>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</si>
  <si>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</si>
  <si>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</si>
  <si>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</si>
  <si>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</si>
  <si>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</si>
  <si>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</si>
  <si>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</si>
  <si>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</si>
  <si>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</si>
  <si>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</si>
  <si>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</si>
  <si>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</si>
  <si>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</si>
  <si>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</si>
  <si>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</si>
  <si>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</si>
  <si>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</si>
  <si>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</si>
  <si>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</si>
  <si>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</si>
  <si>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</si>
  <si>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</si>
  <si>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</si>
  <si>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</si>
  <si>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</si>
  <si>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</si>
  <si>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</si>
  <si>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</si>
  <si>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</si>
  <si>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</si>
  <si>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</si>
  <si>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</si>
  <si>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</si>
  <si>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</si>
  <si>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</si>
  <si>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</si>
  <si>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</si>
  <si>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</si>
  <si>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</si>
  <si>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</si>
  <si>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</si>
  <si>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</si>
  <si>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</si>
  <si>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</si>
  <si>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</si>
  <si>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</si>
  <si>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</si>
  <si>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</si>
  <si>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</si>
  <si>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</si>
  <si>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</si>
  <si>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</si>
  <si>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</si>
  <si>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</si>
  <si>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</si>
  <si>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</si>
  <si>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</si>
  <si>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</si>
  <si>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</si>
  <si>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</si>
  <si>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</si>
  <si>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</si>
  <si>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</si>
  <si>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</si>
  <si>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</si>
  <si>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</si>
  <si>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</si>
  <si>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</si>
  <si>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</si>
  <si>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</si>
  <si>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</si>
  <si>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</si>
  <si>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</si>
  <si>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</si>
  <si>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</si>
  <si>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</si>
  <si>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</si>
  <si>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</si>
  <si>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</si>
  <si>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</si>
  <si>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</si>
  <si>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</si>
  <si>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</si>
  <si>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</si>
  <si>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</si>
  <si>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</si>
  <si>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</si>
  <si>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</si>
  <si>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</si>
  <si>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</si>
  <si>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</si>
  <si>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</si>
  <si>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</si>
  <si>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</si>
  <si>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</si>
  <si>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</si>
  <si>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</si>
  <si>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</si>
  <si>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</si>
  <si>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</si>
  <si>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</si>
  <si>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</si>
  <si>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</si>
  <si>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</si>
  <si>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</si>
  <si>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</si>
  <si>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</si>
  <si>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</si>
  <si>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</si>
  <si>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</si>
  <si>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</si>
  <si>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</si>
  <si>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</si>
  <si>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</si>
  <si>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</si>
  <si>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</si>
  <si>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</si>
  <si>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</si>
  <si>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</si>
  <si>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</si>
  <si>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</si>
  <si>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</si>
  <si>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</si>
  <si>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</si>
  <si>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</si>
  <si>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</si>
  <si>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</si>
  <si>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</si>
  <si>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</si>
  <si>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</si>
  <si>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</si>
  <si>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</si>
  <si>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</si>
  <si>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</si>
  <si>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</si>
  <si>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</si>
  <si>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</si>
  <si>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</si>
  <si>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</si>
  <si>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</si>
  <si>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</si>
  <si>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</si>
  <si>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</si>
  <si>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</si>
  <si>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</si>
  <si>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</si>
  <si>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</si>
  <si>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</si>
  <si>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</si>
  <si>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</si>
  <si>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</si>
  <si>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</si>
  <si>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</si>
  <si>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</si>
  <si>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</si>
  <si>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</si>
  <si>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</si>
  <si>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</si>
  <si>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</si>
  <si>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</si>
  <si>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</si>
  <si>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</si>
  <si>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</si>
  <si>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</si>
  <si>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</si>
  <si>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</si>
  <si>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</si>
  <si>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</si>
  <si>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</si>
  <si>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</si>
  <si>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</si>
  <si>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</si>
  <si>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</si>
  <si>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</si>
  <si>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</si>
  <si>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</si>
  <si>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</si>
  <si>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</si>
  <si>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</si>
  <si>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</si>
  <si>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</si>
  <si>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</si>
  <si>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</si>
  <si>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</si>
  <si>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</si>
  <si>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</si>
  <si>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</si>
  <si>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</si>
  <si>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</si>
  <si>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</si>
  <si>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</si>
  <si>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</si>
  <si>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</si>
  <si>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</si>
  <si>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</si>
  <si>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</si>
  <si>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</si>
  <si>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</si>
  <si>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</si>
  <si>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</si>
  <si>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</si>
  <si>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</si>
  <si>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</si>
  <si>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</si>
  <si>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</si>
  <si>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</si>
  <si>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</si>
  <si>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</si>
  <si>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</si>
  <si>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</si>
  <si>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</si>
  <si>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</si>
  <si>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</si>
  <si>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</si>
  <si>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</si>
  <si>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</si>
  <si>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</si>
  <si>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</si>
  <si>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</si>
  <si>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</si>
  <si>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</si>
  <si>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</si>
  <si>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</si>
  <si>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</si>
  <si>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</si>
  <si>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</si>
  <si>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</si>
  <si>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</si>
  <si>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</si>
  <si>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</si>
  <si>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</si>
  <si>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</si>
  <si>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</si>
  <si>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</si>
  <si>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</si>
  <si>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</si>
  <si>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</si>
  <si>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</si>
  <si>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</si>
  <si>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</si>
  <si>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</si>
  <si>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</si>
  <si>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</si>
  <si>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</si>
  <si>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</si>
  <si>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</si>
  <si>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</si>
  <si>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</si>
  <si>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</si>
  <si>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</si>
  <si>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</si>
  <si>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</si>
  <si>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</si>
  <si>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</si>
  <si>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</si>
  <si>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</si>
  <si>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</si>
  <si>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</si>
  <si>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</si>
  <si>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</si>
  <si>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</si>
  <si>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</si>
  <si>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</si>
  <si>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</si>
  <si>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</si>
  <si>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</si>
  <si>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</si>
  <si>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</si>
  <si>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</si>
  <si>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</si>
  <si>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</si>
  <si>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</si>
  <si>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</si>
  <si>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</si>
  <si>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</si>
  <si>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</si>
  <si>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</si>
  <si>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</si>
  <si>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</si>
  <si>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</si>
  <si>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</si>
  <si>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</si>
  <si>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</si>
  <si>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</si>
  <si>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</si>
  <si>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</si>
  <si>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</si>
  <si>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</si>
  <si>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</si>
  <si>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</si>
  <si>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</si>
  <si>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</si>
  <si>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</si>
  <si>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</si>
  <si>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</si>
  <si>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</si>
  <si>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</si>
  <si>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</si>
  <si>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</si>
  <si>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</si>
  <si>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</si>
  <si>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</si>
  <si>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</si>
  <si>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</si>
  <si>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</si>
  <si>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</si>
  <si>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</si>
  <si>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</si>
  <si>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</si>
  <si>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</si>
  <si>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</si>
  <si>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</si>
  <si>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</si>
  <si>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</si>
  <si>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</si>
  <si>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</si>
  <si>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</si>
  <si>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</si>
  <si>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</si>
  <si>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</si>
  <si>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</si>
  <si>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</si>
  <si>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</si>
  <si>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</si>
  <si>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</si>
  <si>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</si>
  <si>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</si>
  <si>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</si>
  <si>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</si>
  <si>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</si>
  <si>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</si>
  <si>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</si>
  <si>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</si>
  <si>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</si>
  <si>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</si>
  <si>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</si>
  <si>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</si>
  <si>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</si>
  <si>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</si>
  <si>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</si>
  <si>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</si>
  <si>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</si>
  <si>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</si>
  <si>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</si>
  <si>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</si>
  <si>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</si>
  <si>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</si>
  <si>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</si>
  <si>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</si>
  <si>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</si>
  <si>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</si>
  <si>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</si>
  <si>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</si>
  <si>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</si>
  <si>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</si>
  <si>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</si>
  <si>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</si>
  <si>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</si>
  <si>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</si>
  <si>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</si>
  <si>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</si>
  <si>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</si>
  <si>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</si>
  <si>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</si>
  <si>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</si>
  <si>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</si>
  <si>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</si>
  <si>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</si>
  <si>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</si>
  <si>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</si>
  <si>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</si>
  <si>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</si>
  <si>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</si>
  <si>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</si>
  <si>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</si>
  <si>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</si>
  <si>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</si>
  <si>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</si>
  <si>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</si>
  <si>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</si>
  <si>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</si>
  <si>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</si>
  <si>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</si>
  <si>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</si>
  <si>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</si>
  <si>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</si>
  <si>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</si>
  <si>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</si>
  <si>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</si>
  <si>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</si>
  <si>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</si>
  <si>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</si>
  <si>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</si>
  <si>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</si>
  <si>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</si>
  <si>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</si>
  <si>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</si>
  <si>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</si>
  <si>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</si>
  <si>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</si>
  <si>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</si>
  <si>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</si>
  <si>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</si>
  <si>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</si>
  <si>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</si>
  <si>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</si>
  <si>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</si>
  <si>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</si>
  <si>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</si>
  <si>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</si>
  <si>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</si>
  <si>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</si>
  <si>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</si>
  <si>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</si>
  <si>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</si>
  <si>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</si>
  <si>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</si>
  <si>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</si>
  <si>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</si>
  <si>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</si>
  <si>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</si>
  <si>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</si>
  <si>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</si>
  <si>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</si>
  <si>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</si>
  <si>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</si>
  <si>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</si>
  <si>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</si>
  <si>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</si>
  <si>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</si>
  <si>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</si>
  <si>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</si>
  <si>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</si>
  <si>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</si>
  <si>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</si>
  <si>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</si>
  <si>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</si>
  <si>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</si>
  <si>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</si>
  <si>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</si>
  <si>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</si>
  <si>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</si>
  <si>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</si>
  <si>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</si>
  <si>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</si>
  <si>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</si>
  <si>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</si>
  <si>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</si>
  <si>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</si>
  <si>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</si>
  <si>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</si>
  <si>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</si>
  <si>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</si>
  <si>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</si>
  <si>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</si>
  <si>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</si>
  <si>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</si>
  <si>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</si>
  <si>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</si>
  <si>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</si>
  <si>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</si>
  <si>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</si>
  <si>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</si>
  <si>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</si>
  <si>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</si>
  <si>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</si>
  <si>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</si>
  <si>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</si>
  <si>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</si>
  <si>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</si>
  <si>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</si>
  <si>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</si>
  <si>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</si>
  <si>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</si>
  <si>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</si>
  <si>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</si>
  <si>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</si>
  <si>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</si>
  <si>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</si>
  <si>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</si>
  <si>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</si>
  <si>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</si>
  <si>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</si>
  <si>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</si>
  <si>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</si>
  <si>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</si>
  <si>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</si>
  <si>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</si>
  <si>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</si>
  <si>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</si>
  <si>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</si>
  <si>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</si>
  <si>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</si>
  <si>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</si>
  <si>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</si>
  <si>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</si>
  <si>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</si>
  <si>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</si>
  <si>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</si>
  <si>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</si>
  <si>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</si>
  <si>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</si>
  <si>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</si>
  <si>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</si>
  <si>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</si>
  <si>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</si>
  <si>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</si>
  <si>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</si>
  <si>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</si>
  <si>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</si>
  <si>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</si>
  <si>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</si>
  <si>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</si>
  <si>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</si>
  <si>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</si>
  <si>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</si>
  <si>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</si>
  <si>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</si>
  <si>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</si>
  <si>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</si>
  <si>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</si>
  <si>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</si>
  <si>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</si>
  <si>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</si>
  <si>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</si>
  <si>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</si>
  <si>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</si>
  <si>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</si>
  <si>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</si>
  <si>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</si>
  <si>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</si>
  <si>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</si>
  <si>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</si>
  <si>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</si>
  <si>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</si>
  <si>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</si>
  <si>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</si>
  <si>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</si>
  <si>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</si>
  <si>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</si>
  <si>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</si>
  <si>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</si>
  <si>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</si>
  <si>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</si>
  <si>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</si>
  <si>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</si>
  <si>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</si>
  <si>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</si>
  <si>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</si>
  <si>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</si>
  <si>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</si>
  <si>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</si>
  <si>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</si>
  <si>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</si>
  <si>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</si>
  <si>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</si>
  <si>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</si>
  <si>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</si>
  <si>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</si>
  <si>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</si>
  <si>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</si>
  <si>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</si>
  <si>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</si>
  <si>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</si>
  <si>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</si>
  <si>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</si>
  <si>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</si>
  <si>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</si>
  <si>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</si>
  <si>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</si>
  <si>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</si>
  <si>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</si>
  <si>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</si>
  <si>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</si>
  <si>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</si>
  <si>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</si>
  <si>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</si>
  <si>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</si>
  <si>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</si>
  <si>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</si>
  <si>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</si>
  <si>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</si>
  <si>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</si>
  <si>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</si>
  <si>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</si>
  <si>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</si>
  <si>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</si>
  <si>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</si>
  <si>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</si>
  <si>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</si>
  <si>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</si>
  <si>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</si>
  <si>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</si>
  <si>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</si>
  <si>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</si>
  <si>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</si>
  <si>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</si>
  <si>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</si>
  <si>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</si>
  <si>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</si>
  <si>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</si>
  <si>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</si>
  <si>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</si>
  <si>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</si>
  <si>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</si>
  <si>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</si>
  <si>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</si>
  <si>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</si>
  <si>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</si>
  <si>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</si>
  <si>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</si>
  <si>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</si>
  <si>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</si>
  <si>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</si>
  <si>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</si>
  <si>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</si>
  <si>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</si>
  <si>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</si>
  <si>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</si>
  <si>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</si>
  <si>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</si>
  <si>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</si>
  <si>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</si>
  <si>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</si>
  <si>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</si>
  <si>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</si>
  <si>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</si>
  <si>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</si>
  <si>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</si>
  <si>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</si>
  <si>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</si>
  <si>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</si>
  <si>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</si>
  <si>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</si>
  <si>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</si>
  <si>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</si>
  <si>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</si>
  <si>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</si>
  <si>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</si>
  <si>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</si>
  <si>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</si>
  <si>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</si>
  <si>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</si>
  <si>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</si>
  <si>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</si>
  <si>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</si>
  <si>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</si>
  <si>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</si>
  <si>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</si>
  <si>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</si>
  <si>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</si>
  <si>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</si>
  <si>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</si>
  <si>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</si>
  <si>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</si>
  <si>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</si>
  <si>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</si>
  <si>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</si>
  <si>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</si>
  <si>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</si>
  <si>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</si>
  <si>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</si>
  <si>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</si>
  <si>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</si>
  <si>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</si>
  <si>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</si>
  <si>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</si>
  <si>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</si>
  <si>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</si>
  <si>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</si>
  <si>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</si>
  <si>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</si>
  <si>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</si>
  <si>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</si>
  <si>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</si>
  <si>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</si>
  <si>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</si>
  <si>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</si>
  <si>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</si>
  <si>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</si>
  <si>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</si>
  <si>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</si>
  <si>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</si>
  <si>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</si>
  <si>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</si>
  <si>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</si>
  <si>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</si>
  <si>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</si>
  <si>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</si>
  <si>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</si>
  <si>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</si>
  <si>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</si>
  <si>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</si>
  <si>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</si>
  <si>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</si>
  <si>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</si>
  <si>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</si>
  <si>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</si>
  <si>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</si>
  <si>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</si>
  <si>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</si>
  <si>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</si>
  <si>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</si>
  <si>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</si>
  <si>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</si>
  <si>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</si>
  <si>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</si>
  <si>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</si>
  <si>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</si>
  <si>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</si>
  <si>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</si>
  <si>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</si>
  <si>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</si>
  <si>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</si>
  <si>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</si>
  <si>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</si>
  <si>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</si>
  <si>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</si>
  <si>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</si>
  <si>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</si>
  <si>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</si>
  <si>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</si>
  <si>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</si>
  <si>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</si>
  <si>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</si>
  <si>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</si>
  <si>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</si>
  <si>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</si>
  <si>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</si>
  <si>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</si>
  <si>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</si>
  <si>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</si>
  <si>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</si>
  <si>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</si>
  <si>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</si>
  <si>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</si>
  <si>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</si>
  <si>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</si>
  <si>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</si>
  <si>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</si>
  <si>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</si>
  <si>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</si>
  <si>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</si>
  <si>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</si>
  <si>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</si>
  <si>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</si>
  <si>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</si>
  <si>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</si>
  <si>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</si>
  <si>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</si>
  <si>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</si>
  <si>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</si>
  <si>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</si>
  <si>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</si>
  <si>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</si>
  <si>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</si>
  <si>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</si>
  <si>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</si>
  <si>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</si>
  <si>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</si>
  <si>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</si>
  <si>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</si>
  <si>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</si>
  <si>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</si>
  <si>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</si>
  <si>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</si>
  <si>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</si>
  <si>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</si>
  <si>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</si>
  <si>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</si>
  <si>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</si>
  <si>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</si>
  <si>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</si>
  <si>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</si>
  <si>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</si>
  <si>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</si>
  <si>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</si>
  <si>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</si>
  <si>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</si>
  <si>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</si>
  <si>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</si>
  <si>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</si>
  <si>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</si>
  <si>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</si>
  <si>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</si>
  <si>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</si>
  <si>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</si>
  <si>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</si>
  <si>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</si>
  <si>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</si>
  <si>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</si>
  <si>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</si>
  <si>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</si>
  <si>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</si>
  <si>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</si>
  <si>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</si>
  <si>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</si>
  <si>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</si>
  <si>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</si>
  <si>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</si>
  <si>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</si>
  <si>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</si>
  <si>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</si>
  <si>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</si>
  <si>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</si>
  <si>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</si>
  <si>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</si>
  <si>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</si>
  <si>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</si>
  <si>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</si>
  <si>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</si>
  <si>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</si>
  <si>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</si>
  <si>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</si>
  <si>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</si>
  <si>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</si>
  <si>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</si>
  <si>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</si>
  <si>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</si>
  <si>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</si>
  <si>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</si>
  <si>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</si>
  <si>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</si>
  <si>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</si>
  <si>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</si>
  <si>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</si>
  <si>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</si>
  <si>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</si>
  <si>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</si>
  <si>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</si>
  <si>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</si>
  <si>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</si>
  <si>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</si>
  <si>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</si>
  <si>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</si>
  <si>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</si>
  <si>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</si>
  <si>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</si>
  <si>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</si>
  <si>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</si>
  <si>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</si>
  <si>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</si>
  <si>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</si>
  <si>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</si>
  <si>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</si>
  <si>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</si>
  <si>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</si>
  <si>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</si>
  <si>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</si>
  <si>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</si>
  <si>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</si>
  <si>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</si>
  <si>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</si>
  <si>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</si>
  <si>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</si>
  <si>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</si>
  <si>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</si>
  <si>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</si>
  <si>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</si>
  <si>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</si>
  <si>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</si>
  <si>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</si>
  <si>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</si>
  <si>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</si>
  <si>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</si>
  <si>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</si>
  <si>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</si>
  <si>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</si>
  <si>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</si>
  <si>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</si>
  <si>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</si>
  <si>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</si>
  <si>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</si>
  <si>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</si>
  <si>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</si>
  <si>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</si>
  <si>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</si>
  <si>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</si>
  <si>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</si>
  <si>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</si>
  <si>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</si>
  <si>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</si>
  <si>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</si>
  <si>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</si>
  <si>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</si>
  <si>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</si>
  <si>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</si>
  <si>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</si>
  <si>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</si>
  <si>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</si>
  <si>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</si>
  <si>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</si>
  <si>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</si>
  <si>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</si>
  <si>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</si>
  <si>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</si>
  <si>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</si>
  <si>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</si>
  <si>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</si>
  <si>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</si>
  <si>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</si>
  <si>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</si>
  <si>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</si>
  <si>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</si>
  <si>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</si>
  <si>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</si>
  <si>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</si>
  <si>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</si>
  <si>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</si>
  <si>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</si>
  <si>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</si>
  <si>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</si>
  <si>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</si>
  <si>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</si>
  <si>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</si>
  <si>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</si>
  <si>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</si>
  <si>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</si>
  <si>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</si>
  <si>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</si>
  <si>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</si>
  <si>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</si>
  <si>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</si>
  <si>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</si>
  <si>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</si>
  <si>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</si>
  <si>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</si>
  <si>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</si>
  <si>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</si>
  <si>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</si>
  <si>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</si>
  <si>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</si>
  <si>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</si>
  <si>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</si>
  <si>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</si>
  <si>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</si>
  <si>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</si>
  <si>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</si>
  <si>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</si>
  <si>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</si>
  <si>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</si>
  <si>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</si>
  <si>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</si>
  <si>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</si>
  <si>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</si>
  <si>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</si>
  <si>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</si>
  <si>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</si>
  <si>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</si>
  <si>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</si>
  <si>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</si>
  <si>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</si>
  <si>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</si>
  <si>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</si>
  <si>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</si>
  <si>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</si>
  <si>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</si>
  <si>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</si>
  <si>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</si>
  <si>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</si>
  <si>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</si>
  <si>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</si>
  <si>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</si>
  <si>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</si>
  <si>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</si>
  <si>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</si>
  <si>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</si>
  <si>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</si>
  <si>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</si>
  <si>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</si>
  <si>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</si>
  <si>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</si>
  <si>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</si>
  <si>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</si>
  <si>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</si>
  <si>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</si>
  <si>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</si>
  <si>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</si>
  <si>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</si>
  <si>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</si>
  <si>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</si>
  <si>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</si>
  <si>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</si>
  <si>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</si>
  <si>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</si>
  <si>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</si>
  <si>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</si>
  <si>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</si>
  <si>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</si>
  <si>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</si>
  <si>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</si>
  <si>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</si>
  <si>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</si>
  <si>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</si>
  <si>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</si>
  <si>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</si>
  <si>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</si>
  <si>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</si>
  <si>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</si>
  <si>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</si>
  <si>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</si>
  <si>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</si>
  <si>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</si>
  <si>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</si>
  <si>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</si>
  <si>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</si>
  <si>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</si>
  <si>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</si>
  <si>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</si>
  <si>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</si>
  <si>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</si>
  <si>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</si>
  <si>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</si>
  <si>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</si>
  <si>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</si>
  <si>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</si>
  <si>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</si>
  <si>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</si>
  <si>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</si>
  <si>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</si>
  <si>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</si>
  <si>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</si>
  <si>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</si>
  <si>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</si>
  <si>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</si>
  <si>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</si>
  <si>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</si>
  <si>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</si>
  <si>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</si>
  <si>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</si>
  <si>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</si>
  <si>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</si>
  <si>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</si>
  <si>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</si>
  <si>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</si>
  <si>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</si>
  <si>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</si>
  <si>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</si>
  <si>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</si>
  <si>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</si>
  <si>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</si>
  <si>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</si>
  <si>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</si>
  <si>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</si>
  <si>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</si>
  <si>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</si>
  <si>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</si>
  <si>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</si>
  <si>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</si>
  <si>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</si>
  <si>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</si>
  <si>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</si>
  <si>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</si>
  <si>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</si>
  <si>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</si>
  <si>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</si>
  <si>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</si>
  <si>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</si>
  <si>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</si>
  <si>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</si>
  <si>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</si>
  <si>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</si>
  <si>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</si>
  <si>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</si>
  <si>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</si>
  <si>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</si>
  <si>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</si>
  <si>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</si>
  <si>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</si>
  <si>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</si>
  <si>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</si>
  <si>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</si>
  <si>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</si>
  <si>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</si>
  <si>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</si>
  <si>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</si>
  <si>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</si>
  <si>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</si>
  <si>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</si>
  <si>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</si>
  <si>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</si>
  <si>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</si>
  <si>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</si>
  <si>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</si>
  <si>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</si>
  <si>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</si>
  <si>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</si>
  <si>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</si>
  <si>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</si>
  <si>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</si>
  <si>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</si>
  <si>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</si>
  <si>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</si>
  <si>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</si>
  <si>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</si>
  <si>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</si>
  <si>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</si>
  <si>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</si>
  <si>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</si>
  <si>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</si>
  <si>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</si>
  <si>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</si>
  <si>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</si>
  <si>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</si>
  <si>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</si>
  <si>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</si>
  <si>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</si>
  <si>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</si>
  <si>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</si>
  <si>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</si>
  <si>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</si>
  <si>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</si>
  <si>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</si>
  <si>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</si>
  <si>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</si>
  <si>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</si>
  <si>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</si>
  <si>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</si>
  <si>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</si>
  <si>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</si>
  <si>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</si>
  <si>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</si>
  <si>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</si>
  <si>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</si>
  <si>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</si>
  <si>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</si>
  <si>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</si>
  <si>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</si>
  <si>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</si>
  <si>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</si>
  <si>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</si>
  <si>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</si>
  <si>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</si>
  <si>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</si>
  <si>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</si>
  <si>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</si>
  <si>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</si>
  <si>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</si>
  <si>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</si>
  <si>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</si>
  <si>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</si>
  <si>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</si>
  <si>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</si>
  <si>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</si>
  <si>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</si>
  <si>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</si>
  <si>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</si>
  <si>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</si>
  <si>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</si>
  <si>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</si>
  <si>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</si>
  <si>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</si>
  <si>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</si>
  <si>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</si>
  <si>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</si>
  <si>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</si>
  <si>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</si>
  <si>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</si>
  <si>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</si>
  <si>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</si>
  <si>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</si>
  <si>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</si>
  <si>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</si>
  <si>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</si>
  <si>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</si>
  <si>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</si>
  <si>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</si>
  <si>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</si>
  <si>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</si>
  <si>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</si>
  <si>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</si>
  <si>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</si>
  <si>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</si>
  <si>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</si>
  <si>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</si>
  <si>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</si>
  <si>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</si>
  <si>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</si>
  <si>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</si>
  <si>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</si>
  <si>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</si>
  <si>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</si>
  <si>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</si>
  <si>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</si>
  <si>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</si>
  <si>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</si>
  <si>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</si>
  <si>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</si>
  <si>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</si>
  <si>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</si>
  <si>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</si>
  <si>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</si>
  <si>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</si>
  <si>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</si>
  <si>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</si>
  <si>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</si>
  <si>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</si>
  <si>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</si>
  <si>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</si>
  <si>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</si>
  <si>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</si>
  <si>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</si>
  <si>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</si>
  <si>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</si>
  <si>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</si>
  <si>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</si>
  <si>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</si>
  <si>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</si>
  <si>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</si>
  <si>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</si>
  <si>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</si>
  <si>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</si>
  <si>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</si>
  <si>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</si>
  <si>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</si>
  <si>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</si>
  <si>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</si>
  <si>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</si>
  <si>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</si>
  <si>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</si>
  <si>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</si>
  <si>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</si>
  <si>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</si>
  <si>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</si>
  <si>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</si>
  <si>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</si>
  <si>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</si>
  <si>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</si>
  <si>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</si>
  <si>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</si>
  <si>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</si>
  <si>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</si>
  <si>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</si>
  <si>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</si>
  <si>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</si>
  <si>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</si>
  <si>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</si>
  <si>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</si>
  <si>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</si>
  <si>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</si>
  <si>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</si>
  <si>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</si>
  <si>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</si>
  <si>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</si>
  <si>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</si>
  <si>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</si>
  <si>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</si>
  <si>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</si>
  <si>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</si>
  <si>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</si>
  <si>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</si>
  <si>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</si>
  <si>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</si>
  <si>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</si>
  <si>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</si>
  <si>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</si>
  <si>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</si>
  <si>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</si>
  <si>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</si>
  <si>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</si>
  <si>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</si>
  <si>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</si>
  <si>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</si>
  <si>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</si>
  <si>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</si>
  <si>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</si>
  <si>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</si>
  <si>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</si>
  <si>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</si>
  <si>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</si>
  <si>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</si>
  <si>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</si>
  <si>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</si>
  <si>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</si>
  <si>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</si>
  <si>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</si>
  <si>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</si>
  <si>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</si>
  <si>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</si>
  <si>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</si>
  <si>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</si>
  <si>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</si>
  <si>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</si>
  <si>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</si>
  <si>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</si>
  <si>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</si>
  <si>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</si>
  <si>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</si>
  <si>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</si>
  <si>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</si>
  <si>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</si>
  <si>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</si>
  <si>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</si>
  <si>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</si>
  <si>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</si>
  <si>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</si>
  <si>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</si>
  <si>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</si>
  <si>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</si>
  <si>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</si>
  <si>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</si>
  <si>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</si>
  <si>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</si>
  <si>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</si>
  <si>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</si>
  <si>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</si>
  <si>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</si>
  <si>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</si>
  <si>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</si>
  <si>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</si>
  <si>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</si>
  <si>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</si>
  <si>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</si>
  <si>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</si>
  <si>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</si>
  <si>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</si>
  <si>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</si>
  <si>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</si>
  <si>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</si>
  <si>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</si>
  <si>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</si>
  <si>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</si>
  <si>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</si>
  <si>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</si>
  <si>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</si>
  <si>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</si>
  <si>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</si>
  <si>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</si>
  <si>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</si>
  <si>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</si>
  <si>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</si>
  <si>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</si>
  <si>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</si>
  <si>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</si>
  <si>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</si>
  <si>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</si>
  <si>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</si>
  <si>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</si>
  <si>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</si>
  <si>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</si>
  <si>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</si>
  <si>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</si>
  <si>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</si>
  <si>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</si>
  <si>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</si>
  <si>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</si>
  <si>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</si>
  <si>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</si>
  <si>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</si>
  <si>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</si>
  <si>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</si>
  <si>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</si>
  <si>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</si>
  <si>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</si>
  <si>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</si>
  <si>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</si>
  <si>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</si>
  <si>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</si>
  <si>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</si>
  <si>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</si>
  <si>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</si>
  <si>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</si>
  <si>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</si>
  <si>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</si>
  <si>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</si>
  <si>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</si>
  <si>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</si>
  <si>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</si>
  <si>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</si>
  <si>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</si>
  <si>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</si>
  <si>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</si>
  <si>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</si>
  <si>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</si>
  <si>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</si>
  <si>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</si>
  <si>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</si>
  <si>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</si>
  <si>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</si>
  <si>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</si>
  <si>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</si>
  <si>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</si>
  <si>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</si>
  <si>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</si>
  <si>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</si>
  <si>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</si>
  <si>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</si>
  <si>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</si>
  <si>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</si>
  <si>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</si>
  <si>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</si>
  <si>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</si>
  <si>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</si>
  <si>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</si>
  <si>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</si>
  <si>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</si>
  <si>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</si>
  <si>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</si>
  <si>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</si>
  <si>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</si>
  <si>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</si>
  <si>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</si>
  <si>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</si>
  <si>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</si>
  <si>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</si>
  <si>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</si>
  <si>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</si>
  <si>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</si>
  <si>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</si>
  <si>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</si>
  <si>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</si>
  <si>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</si>
  <si>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</si>
  <si>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</si>
  <si>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</si>
  <si>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</si>
  <si>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</si>
  <si>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</si>
  <si>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</si>
  <si>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</si>
  <si>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</si>
  <si>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</si>
  <si>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</si>
  <si>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</si>
  <si>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</si>
  <si>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</si>
  <si>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</si>
  <si>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</si>
  <si>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</si>
  <si>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</si>
  <si>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</si>
  <si>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</si>
  <si>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</si>
  <si>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</si>
  <si>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</si>
  <si>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</si>
  <si>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</si>
  <si>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</si>
  <si>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</si>
  <si>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</si>
  <si>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</si>
  <si>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</si>
  <si>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</si>
  <si>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</si>
  <si>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</si>
  <si>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</si>
  <si>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</si>
  <si>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</si>
  <si>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</si>
  <si>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</si>
  <si>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</si>
  <si>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</si>
  <si>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</si>
  <si>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</si>
  <si>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</si>
  <si>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</si>
  <si>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</si>
  <si>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</si>
  <si>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</si>
  <si>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</si>
  <si>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</si>
  <si>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</si>
  <si>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</si>
  <si>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</si>
  <si>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</si>
  <si>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</si>
  <si>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</si>
  <si>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</si>
  <si>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</si>
  <si>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</si>
  <si>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</si>
  <si>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</si>
  <si>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</si>
  <si>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</si>
  <si>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</si>
  <si>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</si>
  <si>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</si>
  <si>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</si>
  <si>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</si>
  <si>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</si>
  <si>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</si>
  <si>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</si>
  <si>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</si>
  <si>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</si>
  <si>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</si>
  <si>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</si>
  <si>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</si>
  <si>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</si>
  <si>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</si>
  <si>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</si>
  <si>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</si>
  <si>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</si>
  <si>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</si>
  <si>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</si>
  <si>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</si>
  <si>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</si>
  <si>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</si>
  <si>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</si>
  <si>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</si>
  <si>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</si>
  <si>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</si>
  <si>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</si>
  <si>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</si>
  <si>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</si>
  <si>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</si>
  <si>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</si>
  <si>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</si>
  <si>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</si>
  <si>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</si>
  <si>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</si>
  <si>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</si>
  <si>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</si>
  <si>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</si>
  <si>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</si>
  <si>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</si>
  <si>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</si>
  <si>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</si>
  <si>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</si>
  <si>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</si>
  <si>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</si>
  <si>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</si>
  <si>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</si>
  <si>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</si>
  <si>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</si>
  <si>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</si>
  <si>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</si>
  <si>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</si>
  <si>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</si>
  <si>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</si>
  <si>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</si>
  <si>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</si>
  <si>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</si>
  <si>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</si>
  <si>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</si>
  <si>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</si>
  <si>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</si>
  <si>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</si>
  <si>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</si>
  <si>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</si>
  <si>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</si>
  <si>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</si>
  <si>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</si>
  <si>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</si>
  <si>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</si>
  <si>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</si>
  <si>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</si>
  <si>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</si>
  <si>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</si>
  <si>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</si>
  <si>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</si>
  <si>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</si>
  <si>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</si>
  <si>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</si>
  <si>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</si>
  <si>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</si>
  <si>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</si>
  <si>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</si>
  <si>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</si>
  <si>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</si>
  <si>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</si>
  <si>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</si>
  <si>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</si>
  <si>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</si>
  <si>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</si>
  <si>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</si>
  <si>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</si>
  <si>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</si>
  <si>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</si>
  <si>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</si>
  <si>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</si>
  <si>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</si>
  <si>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</si>
  <si>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</si>
  <si>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</si>
  <si>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</si>
  <si>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</si>
  <si>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</si>
  <si>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</si>
  <si>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</si>
  <si>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</si>
  <si>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</si>
  <si>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</si>
  <si>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</si>
  <si>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</si>
  <si>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</si>
  <si>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</si>
  <si>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</si>
  <si>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</si>
  <si>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</si>
  <si>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</si>
  <si>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</si>
  <si>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</si>
  <si>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</si>
  <si>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</si>
  <si>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</si>
  <si>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</si>
  <si>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</si>
  <si>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</si>
  <si>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</si>
  <si>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</si>
  <si>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</si>
  <si>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</si>
  <si>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</si>
  <si>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</si>
  <si>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</si>
  <si>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</si>
  <si>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</si>
  <si>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</si>
  <si>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</si>
  <si>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</si>
  <si>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</si>
  <si>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</si>
  <si>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</si>
  <si>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</si>
  <si>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</si>
  <si>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</si>
  <si>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</si>
  <si>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</si>
  <si>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</si>
  <si>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</si>
  <si>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</si>
  <si>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</si>
  <si>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</si>
  <si>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</si>
  <si>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</si>
  <si>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</si>
  <si>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</si>
  <si>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</si>
  <si>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</si>
  <si>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</si>
  <si>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</si>
  <si>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</si>
  <si>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</si>
  <si>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</si>
  <si>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</si>
  <si>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</si>
  <si>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</si>
  <si>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</si>
  <si>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</si>
  <si>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</si>
  <si>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</si>
  <si>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</si>
  <si>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</si>
  <si>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</si>
  <si>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</si>
  <si>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</si>
  <si>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</si>
  <si>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</si>
  <si>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</si>
  <si>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</si>
  <si>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</si>
  <si>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</si>
  <si>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</si>
  <si>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</si>
  <si>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</si>
  <si>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</si>
  <si>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</si>
  <si>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</si>
  <si>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</si>
  <si>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</si>
  <si>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</si>
  <si>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</si>
  <si>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</si>
  <si>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</si>
  <si>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</si>
  <si>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</si>
  <si>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</si>
  <si>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</si>
  <si>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</si>
  <si>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</si>
  <si>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</si>
  <si>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</si>
  <si>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</si>
  <si>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</si>
  <si>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</si>
  <si>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</si>
  <si>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</si>
  <si>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</si>
  <si>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</si>
  <si>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</si>
  <si>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</si>
  <si>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</si>
  <si>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</si>
  <si>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</si>
  <si>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</si>
  <si>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</si>
  <si>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</si>
  <si>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</si>
  <si>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</si>
  <si>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</si>
  <si>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</si>
  <si>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</si>
  <si>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</si>
  <si>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</si>
  <si>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</si>
  <si>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</si>
  <si>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</si>
  <si>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</si>
  <si>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</si>
  <si>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</si>
  <si>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</si>
  <si>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</si>
  <si>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</si>
  <si>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</si>
  <si>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</si>
  <si>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</si>
  <si>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</si>
  <si>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</si>
  <si>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</si>
  <si>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</si>
  <si>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</si>
  <si>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</si>
  <si>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</si>
  <si>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</si>
  <si>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</si>
  <si>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</si>
  <si>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</si>
  <si>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</si>
  <si>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</si>
  <si>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</si>
  <si>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</si>
  <si>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</si>
  <si>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</si>
  <si>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</si>
  <si>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</si>
  <si>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</si>
  <si>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</si>
  <si>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</si>
  <si>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</si>
  <si>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</si>
  <si>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</si>
  <si>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</si>
  <si>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</si>
  <si>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</si>
  <si>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</si>
  <si>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</si>
  <si>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</si>
  <si>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</si>
  <si>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</si>
  <si>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</si>
  <si>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</si>
  <si>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</si>
  <si>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</si>
  <si>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</si>
  <si>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</si>
  <si>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</si>
  <si>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</si>
  <si>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</si>
  <si>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</si>
  <si>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</si>
  <si>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</si>
  <si>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</si>
  <si>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</si>
  <si>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</si>
  <si>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</si>
  <si>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</si>
  <si>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</si>
  <si>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</si>
  <si>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</si>
  <si>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</si>
  <si>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</si>
  <si>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</si>
  <si>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</si>
  <si>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</si>
  <si>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</si>
  <si>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</si>
  <si>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</si>
  <si>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</si>
  <si>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</si>
  <si>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</si>
  <si>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</si>
  <si>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</si>
  <si>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</si>
  <si>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</si>
  <si>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</si>
  <si>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</si>
  <si>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</si>
  <si>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</si>
  <si>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</si>
  <si>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</si>
  <si>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</si>
  <si>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</si>
  <si>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</si>
  <si>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</si>
  <si>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</si>
  <si>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</si>
  <si>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</si>
  <si>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</si>
  <si>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</si>
  <si>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</si>
  <si>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</si>
  <si>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</si>
  <si>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</si>
  <si>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</si>
  <si>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</si>
  <si>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</si>
  <si>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</si>
  <si>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</si>
  <si>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</si>
  <si>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</si>
  <si>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</si>
  <si>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</si>
  <si>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</si>
  <si>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</si>
  <si>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</si>
  <si>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</si>
  <si>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</si>
  <si>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</si>
  <si>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</si>
  <si>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</si>
  <si>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</si>
  <si>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</si>
  <si>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</si>
  <si>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</si>
  <si>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</si>
  <si>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</si>
  <si>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</si>
  <si>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</si>
  <si>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</si>
  <si>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</si>
  <si>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</si>
  <si>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</si>
  <si>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</si>
  <si>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</si>
  <si>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</si>
  <si>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</si>
  <si>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</si>
  <si>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</si>
  <si>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</si>
  <si>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</si>
  <si>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</si>
  <si>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</si>
  <si>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</si>
  <si>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</si>
  <si>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</si>
  <si>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</si>
  <si>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</si>
  <si>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</si>
  <si>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</si>
  <si>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</si>
  <si>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</si>
  <si>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</si>
  <si>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</si>
  <si>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</si>
  <si>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</si>
  <si>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</si>
  <si>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</si>
  <si>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</si>
  <si>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</si>
  <si>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</si>
  <si>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</si>
  <si>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</si>
  <si>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</si>
  <si>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</si>
  <si>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</si>
  <si>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</si>
  <si>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</si>
  <si>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</si>
  <si>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</si>
  <si>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</si>
  <si>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</si>
  <si>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</si>
  <si>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</si>
  <si>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</si>
  <si>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</si>
  <si>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</si>
  <si>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</si>
  <si>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</si>
  <si>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</si>
  <si>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</si>
  <si>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</si>
  <si>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</si>
  <si>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</si>
  <si>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</si>
  <si>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</si>
  <si>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</si>
  <si>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</si>
  <si>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</si>
  <si>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</si>
  <si>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</si>
  <si>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</si>
  <si>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</si>
  <si>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</si>
  <si>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</si>
  <si>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</si>
  <si>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</si>
  <si>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</si>
  <si>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</si>
  <si>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</si>
  <si>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</si>
  <si>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</si>
  <si>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</si>
  <si>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</si>
  <si>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</si>
  <si>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</si>
  <si>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</si>
  <si>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</si>
  <si>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</si>
  <si>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</si>
  <si>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</si>
  <si>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</si>
  <si>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</si>
  <si>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</si>
  <si>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</si>
  <si>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</si>
  <si>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</si>
  <si>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</si>
  <si>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</si>
  <si>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</si>
  <si>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</si>
  <si>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</si>
  <si>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</si>
  <si>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</si>
  <si>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</si>
  <si>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</si>
  <si>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</si>
  <si>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</si>
  <si>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</si>
  <si>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</si>
  <si>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</si>
  <si>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</si>
  <si>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</si>
  <si>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</si>
  <si>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</si>
  <si>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</si>
  <si>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</si>
  <si>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</si>
  <si>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</si>
  <si>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</si>
  <si>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</si>
  <si>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</si>
  <si>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</si>
  <si>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</si>
  <si>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</si>
  <si>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</si>
  <si>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</si>
  <si>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</si>
  <si>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</si>
  <si>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</si>
  <si>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</si>
  <si>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</si>
  <si>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</si>
  <si>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</si>
  <si>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</si>
  <si>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</si>
  <si>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</si>
  <si>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</si>
  <si>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</si>
  <si>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</si>
  <si>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</si>
  <si>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</si>
  <si>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</si>
  <si>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</si>
  <si>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</si>
  <si>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</si>
  <si>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</si>
  <si>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</si>
  <si>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</si>
  <si>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</si>
  <si>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</si>
  <si>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</si>
  <si>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</si>
  <si>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</si>
  <si>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</si>
  <si>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</si>
  <si>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</si>
  <si>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</si>
  <si>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</si>
  <si>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</si>
  <si>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</si>
  <si>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</si>
  <si>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</si>
  <si>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</si>
  <si>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</si>
  <si>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</si>
  <si>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</si>
  <si>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</si>
  <si>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</si>
  <si>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</si>
  <si>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</si>
  <si>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</si>
  <si>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</si>
  <si>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</si>
  <si>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</si>
  <si>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</si>
  <si>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</si>
  <si>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</si>
  <si>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</si>
  <si>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</si>
  <si>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</si>
  <si>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</si>
  <si>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</si>
  <si>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</si>
  <si>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</si>
  <si>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</si>
  <si>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</si>
  <si>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</si>
  <si>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</si>
  <si>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</si>
  <si>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</si>
  <si>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</si>
  <si>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</si>
  <si>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</si>
  <si>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</si>
  <si>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</si>
  <si>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</si>
  <si>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</si>
  <si>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</si>
  <si>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</si>
  <si>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</si>
  <si>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</si>
  <si>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</si>
  <si>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</si>
  <si>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</si>
  <si>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</si>
  <si>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</si>
  <si>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</si>
  <si>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</si>
  <si>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</si>
  <si>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</si>
  <si>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</si>
  <si>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</si>
  <si>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</si>
  <si>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</si>
  <si>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</si>
  <si>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</si>
  <si>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</si>
  <si>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</si>
  <si>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</si>
  <si>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</si>
  <si>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</si>
  <si>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</si>
  <si>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</si>
  <si>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</si>
  <si>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</si>
  <si>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</si>
  <si>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</si>
  <si>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</si>
  <si>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</si>
  <si>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</si>
  <si>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</si>
  <si>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</si>
  <si>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</si>
  <si>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</si>
  <si>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</si>
  <si>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</si>
  <si>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</si>
  <si>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</si>
  <si>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</si>
  <si>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</si>
  <si>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</si>
  <si>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</si>
  <si>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</si>
  <si>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</si>
  <si>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</si>
  <si>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</si>
  <si>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</si>
  <si>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</si>
  <si>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</si>
  <si>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</si>
  <si>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</si>
  <si>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</si>
  <si>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</si>
  <si>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</si>
  <si>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</si>
  <si>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</si>
  <si>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</si>
  <si>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</si>
  <si>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</si>
  <si>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</si>
  <si>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</si>
  <si>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</si>
  <si>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</si>
  <si>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</si>
  <si>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</si>
  <si>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</si>
  <si>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</si>
  <si>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</si>
  <si>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</si>
  <si>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</si>
  <si>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</si>
  <si>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</si>
  <si>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</si>
  <si>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</si>
  <si>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</si>
  <si>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</si>
  <si>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</si>
  <si>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</si>
  <si>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</si>
  <si>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</si>
  <si>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</si>
  <si>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</si>
  <si>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</si>
  <si>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</si>
  <si>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</si>
  <si>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</si>
  <si>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</si>
  <si>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</si>
  <si>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</si>
  <si>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</si>
  <si>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</si>
  <si>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</si>
  <si>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</si>
  <si>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</si>
  <si>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</si>
  <si>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</si>
  <si>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</si>
  <si>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</si>
  <si>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</si>
  <si>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</si>
  <si>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</si>
  <si>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</si>
  <si>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</si>
  <si>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</si>
  <si>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</si>
  <si>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</si>
  <si>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</si>
  <si>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</si>
  <si>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</si>
  <si>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</si>
  <si>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</si>
  <si>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</si>
  <si>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</si>
  <si>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</si>
  <si>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</si>
  <si>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</si>
  <si>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</si>
  <si>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</si>
  <si>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</si>
  <si>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</si>
  <si>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</si>
  <si>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</si>
  <si>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</si>
  <si>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</si>
  <si>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</si>
  <si>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</si>
  <si>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</si>
  <si>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</si>
  <si>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</si>
  <si>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</si>
  <si>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</si>
  <si>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</si>
  <si>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</si>
  <si>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</si>
  <si>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</si>
  <si>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</si>
  <si>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</si>
  <si>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</si>
  <si>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</si>
  <si>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</si>
  <si>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</si>
  <si>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</si>
  <si>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</si>
  <si>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</si>
  <si>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</si>
  <si>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</si>
  <si>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</si>
  <si>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</si>
  <si>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</si>
  <si>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</si>
  <si>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</si>
  <si>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</si>
  <si>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</si>
  <si>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</si>
  <si>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</si>
  <si>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</si>
  <si>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</si>
  <si>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</si>
  <si>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</si>
  <si>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</si>
  <si>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</si>
  <si>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</si>
  <si>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</si>
  <si>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</si>
  <si>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</si>
  <si>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</si>
  <si>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</si>
  <si>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</si>
  <si>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</si>
  <si>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</si>
  <si>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</si>
  <si>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</si>
  <si>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</si>
  <si>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</si>
  <si>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</si>
  <si>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</si>
  <si>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</si>
  <si>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</si>
  <si>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</si>
  <si>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</si>
  <si>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</si>
  <si>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</si>
  <si>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</si>
  <si>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</si>
  <si>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</si>
  <si>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</si>
  <si>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</si>
  <si>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</si>
  <si>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</si>
  <si>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</si>
  <si>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</si>
  <si>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</si>
  <si>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</si>
  <si>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</si>
  <si>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</si>
  <si>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</si>
  <si>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</si>
  <si>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</si>
  <si>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</si>
  <si>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</si>
  <si>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</si>
  <si>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</si>
  <si>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</si>
  <si>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</si>
  <si>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</si>
  <si>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</si>
  <si>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</si>
  <si>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</si>
  <si>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</si>
  <si>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</si>
  <si>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</si>
  <si>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</si>
  <si>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</si>
  <si>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</si>
  <si>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</si>
  <si>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</si>
  <si>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</si>
  <si>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</si>
  <si>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</si>
  <si>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</si>
  <si>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</si>
  <si>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</si>
  <si>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</si>
  <si>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</si>
  <si>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</si>
  <si>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</si>
  <si>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</si>
  <si>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</si>
  <si>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</si>
  <si>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</si>
  <si>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</si>
  <si>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</si>
  <si>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</si>
  <si>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</si>
  <si>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</si>
  <si>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</si>
  <si>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</si>
  <si>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</si>
  <si>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</si>
  <si>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</si>
  <si>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</si>
  <si>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</si>
  <si>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</si>
  <si>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</si>
  <si>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</si>
  <si>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</si>
  <si>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</si>
  <si>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</si>
  <si>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</si>
  <si>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</si>
  <si>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</si>
  <si>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</si>
  <si>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</si>
  <si>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</si>
  <si>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</si>
  <si>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</si>
  <si>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</si>
  <si>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</si>
  <si>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</si>
  <si>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</si>
  <si>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</si>
  <si>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</si>
  <si>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</si>
  <si>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</si>
  <si>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</si>
  <si>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</si>
  <si>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</si>
  <si>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</si>
  <si>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</si>
  <si>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</si>
  <si>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</si>
  <si>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</si>
  <si>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</si>
  <si>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</si>
  <si>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</si>
  <si>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</si>
  <si>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</si>
  <si>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</si>
  <si>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</si>
  <si>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</si>
  <si>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</si>
  <si>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</si>
  <si>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</si>
  <si>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</si>
  <si>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</si>
  <si>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</si>
  <si>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</si>
  <si>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</si>
  <si>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</si>
  <si>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</si>
  <si>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</si>
  <si>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</si>
  <si>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</si>
  <si>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</si>
  <si>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</si>
  <si>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</si>
  <si>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</si>
  <si>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</si>
  <si>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</si>
  <si>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</si>
  <si>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</si>
  <si>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</si>
  <si>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</si>
  <si>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</si>
  <si>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</si>
  <si>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</si>
  <si>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</si>
  <si>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</si>
  <si>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</si>
  <si>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</si>
  <si>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</si>
  <si>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</si>
  <si>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</si>
  <si>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</si>
  <si>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</si>
  <si>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</si>
  <si>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</si>
  <si>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</si>
  <si>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</si>
  <si>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</si>
  <si>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</si>
  <si>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</si>
  <si>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</si>
  <si>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</si>
  <si>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</si>
  <si>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</si>
  <si>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</si>
  <si>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</si>
  <si>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</si>
  <si>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</si>
  <si>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</si>
  <si>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</si>
  <si>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</si>
  <si>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</si>
  <si>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</si>
  <si>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</si>
  <si>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</si>
  <si>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</si>
  <si>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</si>
  <si>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</si>
  <si>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</si>
  <si>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</si>
  <si>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</si>
  <si>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</si>
  <si>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</si>
  <si>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</si>
  <si>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</si>
  <si>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</si>
  <si>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</si>
  <si>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</si>
  <si>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</si>
  <si>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</si>
  <si>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</si>
  <si>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</si>
  <si>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</si>
  <si>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</si>
  <si>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</si>
  <si>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</si>
  <si>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</si>
  <si>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</si>
  <si>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</si>
  <si>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</si>
  <si>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</si>
  <si>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</si>
  <si>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</si>
  <si>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</si>
  <si>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</si>
  <si>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</si>
  <si>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</si>
  <si>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</si>
  <si>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</si>
  <si>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</si>
  <si>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</si>
  <si>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</si>
  <si>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</si>
  <si>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</si>
  <si>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</si>
  <si>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</si>
  <si>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</si>
  <si>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</si>
  <si>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</si>
  <si>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</si>
  <si>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</si>
  <si>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</si>
  <si>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</si>
  <si>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</si>
  <si>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</si>
  <si>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</si>
  <si>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</si>
  <si>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</si>
  <si>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</si>
  <si>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</si>
  <si>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</si>
  <si>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</si>
  <si>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</si>
  <si>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</si>
  <si>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</si>
  <si>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</si>
  <si>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</si>
  <si>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</si>
  <si>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</si>
  <si>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</si>
  <si>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</si>
  <si>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</si>
  <si>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</si>
  <si>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</si>
  <si>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</si>
  <si>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</si>
  <si>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</si>
  <si>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</si>
  <si>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</si>
  <si>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</si>
  <si>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</si>
  <si>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</si>
  <si>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</si>
  <si>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</si>
  <si>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</si>
  <si>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</si>
  <si>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</si>
  <si>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</si>
  <si>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</si>
  <si>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</si>
  <si>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</si>
  <si>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</si>
  <si>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</si>
  <si>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</si>
  <si>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</si>
  <si>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</si>
  <si>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</si>
  <si>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</si>
  <si>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</si>
  <si>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</si>
  <si>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</si>
  <si>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</si>
  <si>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</si>
  <si>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</si>
  <si>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</si>
  <si>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</si>
  <si>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</si>
  <si>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</si>
  <si>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</si>
  <si>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</si>
  <si>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</si>
  <si>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</si>
  <si>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</si>
  <si>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</si>
  <si>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</si>
  <si>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</si>
  <si>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</si>
  <si>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</si>
  <si>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</si>
  <si>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</si>
  <si>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</si>
  <si>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</si>
  <si>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</si>
  <si>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</si>
  <si>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</si>
  <si>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</si>
  <si>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</si>
  <si>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</si>
  <si>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</si>
  <si>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</si>
  <si>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</si>
  <si>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</si>
  <si>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</si>
  <si>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</si>
  <si>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</si>
  <si>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</si>
  <si>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</si>
  <si>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</si>
  <si>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</si>
  <si>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</si>
  <si>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</si>
  <si>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</si>
  <si>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</si>
  <si>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</si>
  <si>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</si>
  <si>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</si>
  <si>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</si>
  <si>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</si>
  <si>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</si>
  <si>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</si>
  <si>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</si>
  <si>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</si>
  <si>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</si>
  <si>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</si>
  <si>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</si>
  <si>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</si>
  <si>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</si>
  <si>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</si>
  <si>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</si>
  <si>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</si>
  <si>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</si>
  <si>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</si>
  <si>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</si>
  <si>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</si>
  <si>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</si>
  <si>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</si>
  <si>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</si>
  <si>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</si>
  <si>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</si>
  <si>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</si>
  <si>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</si>
  <si>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</si>
  <si>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</si>
  <si>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</si>
  <si>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</si>
  <si>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</si>
  <si>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</si>
  <si>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</si>
  <si>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</si>
  <si>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</si>
  <si>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</si>
  <si>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</si>
  <si>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</si>
  <si>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</si>
  <si>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</si>
  <si>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</si>
  <si>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</si>
  <si>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</si>
  <si>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</si>
  <si>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</si>
  <si>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</si>
  <si>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</si>
  <si>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</si>
  <si>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</si>
  <si>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</si>
  <si>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</si>
  <si>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</si>
  <si>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</si>
  <si>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</si>
  <si>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</si>
  <si>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</si>
  <si>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</si>
  <si>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</si>
  <si>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</si>
  <si>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</si>
  <si>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</si>
  <si>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</si>
  <si>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</si>
  <si>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</si>
  <si>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</si>
  <si>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</si>
  <si>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</si>
  <si>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</si>
  <si>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</si>
  <si>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</si>
  <si>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</si>
  <si>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</si>
  <si>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</si>
  <si>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</si>
  <si>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</si>
  <si>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</si>
  <si>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</si>
  <si>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</si>
  <si>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</si>
  <si>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</si>
  <si>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</si>
  <si>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</si>
  <si>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</si>
  <si>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</si>
  <si>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</si>
  <si>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</si>
  <si>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</si>
  <si>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</si>
  <si>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</si>
  <si>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</si>
  <si>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</si>
  <si>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</si>
  <si>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</si>
  <si>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</si>
  <si>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</si>
  <si>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</si>
  <si>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</si>
  <si>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</si>
  <si>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</si>
  <si>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</si>
  <si>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</si>
  <si>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</si>
  <si>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</si>
  <si>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</si>
  <si>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</si>
  <si>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</si>
  <si>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</si>
  <si>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</si>
  <si>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</si>
  <si>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</si>
  <si>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</si>
  <si>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</si>
  <si>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</si>
  <si>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</si>
  <si>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</si>
  <si>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</si>
  <si>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</si>
  <si>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</si>
  <si>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</si>
  <si>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</si>
  <si>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</si>
  <si>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</si>
  <si>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</si>
  <si>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</si>
  <si>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</si>
  <si>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</si>
  <si>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</si>
  <si>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</si>
  <si>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</si>
  <si>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</si>
  <si>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</si>
  <si>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</si>
  <si>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</si>
  <si>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</si>
  <si>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</si>
  <si>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</si>
  <si>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</si>
  <si>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</si>
  <si>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</si>
  <si>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</si>
  <si>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</si>
  <si>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</si>
  <si>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</si>
  <si>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</si>
  <si>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</si>
  <si>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</si>
  <si>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</si>
  <si>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</si>
  <si>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</si>
  <si>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</si>
  <si>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</si>
  <si>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</si>
  <si>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</si>
  <si>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</si>
  <si>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</si>
  <si>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</si>
  <si>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</si>
  <si>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</si>
  <si>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</si>
  <si>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</si>
  <si>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</si>
  <si>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</si>
  <si>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</si>
  <si>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</si>
  <si>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</si>
  <si>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</si>
  <si>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</si>
  <si>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</si>
  <si>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</si>
  <si>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</si>
  <si>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</si>
  <si>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</si>
  <si>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</si>
  <si>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</si>
  <si>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</si>
  <si>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</si>
  <si>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</si>
  <si>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</si>
  <si>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</si>
  <si>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</si>
  <si>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</si>
  <si>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</si>
  <si>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</si>
  <si>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</si>
  <si>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</si>
  <si>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</si>
  <si>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</si>
  <si>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</si>
  <si>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</si>
  <si>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</si>
  <si>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</si>
  <si>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</si>
  <si>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</si>
  <si>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</si>
  <si>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</si>
  <si>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</si>
  <si>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</si>
  <si>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</si>
  <si>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</si>
  <si>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</si>
  <si>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</si>
  <si>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</si>
  <si>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</si>
  <si>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</si>
  <si>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</si>
  <si>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</si>
  <si>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</si>
  <si>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</si>
  <si>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</si>
  <si>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</si>
  <si>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</si>
  <si>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</si>
  <si>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</si>
  <si>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</si>
  <si>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</si>
  <si>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</si>
  <si>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</si>
  <si>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</si>
  <si>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</si>
  <si>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</si>
  <si>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</si>
  <si>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</si>
  <si>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</si>
  <si>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</si>
  <si>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</si>
  <si>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</si>
  <si>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</si>
  <si>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</si>
  <si>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</si>
  <si>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</si>
  <si>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</si>
  <si>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</si>
  <si>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</si>
  <si>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</si>
  <si>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</si>
  <si>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</si>
  <si>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</si>
  <si>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</si>
  <si>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</si>
  <si>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</si>
  <si>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</si>
  <si>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</si>
  <si>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</si>
  <si>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</si>
  <si>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</si>
  <si>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</si>
  <si>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</si>
  <si>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</si>
  <si>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</si>
  <si>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</si>
  <si>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</si>
  <si>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</si>
  <si>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</si>
  <si>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</si>
  <si>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</si>
  <si>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</si>
  <si>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</si>
  <si>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</si>
  <si>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</si>
  <si>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</si>
  <si>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</si>
  <si>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</si>
  <si>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</si>
  <si>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</si>
  <si>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</si>
  <si>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</si>
  <si>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</si>
  <si>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</si>
  <si>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</si>
  <si>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</si>
  <si>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</si>
  <si>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</si>
  <si>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</si>
  <si>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</si>
  <si>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</si>
  <si>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</si>
  <si>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</si>
  <si>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</si>
  <si>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</si>
  <si>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</si>
  <si>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</si>
  <si>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</si>
  <si>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</si>
  <si>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</si>
  <si>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</si>
  <si>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</si>
  <si>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</si>
  <si>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</si>
  <si>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</si>
  <si>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</si>
  <si>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</si>
  <si>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</si>
  <si>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</si>
  <si>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</si>
  <si>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</si>
  <si>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</si>
  <si>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</si>
  <si>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</si>
  <si>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</si>
  <si>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</si>
  <si>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</si>
  <si>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</si>
  <si>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</si>
  <si>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</si>
  <si>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</si>
  <si>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</si>
  <si>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</si>
  <si>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</si>
  <si>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</si>
  <si>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</si>
  <si>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</si>
  <si>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</si>
  <si>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</si>
  <si>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</si>
  <si>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</si>
  <si>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</si>
  <si>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</si>
  <si>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</si>
  <si>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</si>
  <si>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</si>
  <si>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</si>
  <si>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</si>
  <si>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</si>
  <si>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</si>
  <si>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</si>
  <si>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</si>
  <si>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</si>
  <si>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</si>
  <si>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</si>
  <si>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</si>
  <si>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</si>
  <si>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</si>
  <si>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</si>
  <si>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</si>
  <si>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</si>
  <si>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</si>
  <si>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</si>
  <si>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</si>
  <si>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</si>
  <si>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</si>
  <si>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</si>
  <si>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</si>
  <si>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</si>
  <si>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</si>
  <si>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</si>
  <si>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</si>
  <si>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</si>
  <si>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</si>
  <si>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</si>
  <si>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</si>
  <si>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</si>
  <si>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</si>
  <si>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</si>
  <si>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</si>
  <si>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</si>
  <si>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</si>
  <si>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</si>
  <si>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</si>
  <si>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</si>
  <si>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</si>
  <si>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</si>
  <si>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</si>
  <si>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</si>
  <si>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</si>
  <si>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</si>
  <si>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</si>
  <si>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</si>
  <si>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</si>
  <si>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</si>
  <si>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</si>
  <si>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</si>
  <si>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</si>
  <si>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</si>
  <si>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</si>
  <si>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</si>
  <si>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</si>
  <si>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</si>
  <si>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</si>
  <si>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</si>
  <si>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</si>
  <si>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</si>
  <si>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</si>
  <si>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</si>
  <si>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</si>
  <si>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</si>
  <si>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</si>
  <si>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</si>
  <si>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</si>
  <si>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</si>
  <si>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</si>
  <si>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</si>
  <si>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</si>
  <si>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</si>
  <si>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</si>
  <si>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</si>
  <si>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</si>
  <si>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</si>
  <si>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</si>
  <si>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</si>
  <si>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</si>
  <si>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</si>
  <si>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</si>
  <si>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</si>
  <si>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</si>
  <si>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</si>
  <si>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</si>
  <si>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</si>
  <si>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</si>
  <si>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</si>
  <si>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</si>
  <si>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</si>
  <si>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</si>
  <si>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</si>
  <si>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</si>
  <si>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</si>
  <si>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</si>
  <si>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</si>
  <si>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</si>
  <si>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</si>
  <si>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</si>
  <si>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</si>
  <si>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</si>
  <si>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</si>
  <si>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</si>
  <si>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</si>
  <si>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</si>
  <si>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</si>
  <si>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</si>
  <si>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</si>
  <si>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</si>
  <si>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</si>
  <si>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</si>
  <si>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</si>
  <si>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</si>
  <si>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</si>
  <si>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</si>
  <si>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</si>
  <si>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</si>
  <si>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</si>
  <si>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</si>
  <si>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</si>
  <si>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</si>
  <si>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</si>
  <si>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</si>
  <si>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</si>
  <si>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</si>
  <si>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</si>
  <si>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</si>
  <si>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</si>
  <si>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</si>
  <si>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</si>
  <si>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</si>
  <si>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</si>
  <si>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</si>
  <si>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</si>
  <si>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</si>
  <si>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</si>
  <si>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</si>
  <si>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</si>
  <si>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</si>
  <si>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</si>
  <si>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</si>
  <si>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</si>
  <si>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</si>
  <si>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</si>
  <si>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</si>
  <si>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</si>
  <si>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</si>
  <si>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</si>
  <si>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</si>
  <si>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</si>
  <si>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</si>
  <si>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</si>
  <si>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</si>
  <si>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</si>
  <si>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</si>
  <si>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</si>
  <si>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</si>
  <si>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</si>
  <si>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</si>
  <si>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</si>
  <si>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</si>
  <si>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</si>
  <si>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</si>
  <si>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</si>
  <si>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</si>
  <si>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</si>
  <si>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</si>
  <si>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</si>
  <si>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</si>
  <si>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</si>
  <si>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</si>
  <si>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</si>
  <si>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</si>
  <si>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</si>
  <si>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</si>
  <si>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</si>
  <si>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</si>
  <si>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</si>
  <si>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</si>
  <si>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</si>
  <si>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</si>
  <si>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</si>
  <si>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</si>
  <si>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</si>
  <si>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</si>
  <si>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</si>
  <si>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</si>
  <si>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</si>
  <si>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</si>
  <si>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</si>
  <si>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</si>
  <si>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</si>
  <si>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</si>
  <si>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</si>
  <si>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</si>
  <si>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</si>
  <si>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</si>
  <si>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</si>
  <si>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</si>
  <si>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</si>
  <si>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</si>
  <si>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</si>
  <si>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</si>
  <si>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</si>
  <si>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</si>
  <si>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</si>
  <si>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</si>
  <si>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</si>
  <si>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</si>
  <si>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</si>
  <si>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</si>
  <si>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</si>
  <si>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</si>
  <si>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</si>
  <si>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</si>
  <si>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</si>
  <si>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</si>
  <si>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</si>
  <si>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</si>
  <si>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</si>
  <si>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</si>
  <si>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</si>
  <si>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</si>
  <si>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</si>
  <si>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</si>
  <si>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</si>
  <si>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</si>
  <si>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</si>
  <si>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</si>
  <si>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</si>
  <si>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</si>
  <si>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</si>
  <si>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</si>
  <si>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</si>
  <si>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</si>
  <si>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</si>
  <si>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</si>
  <si>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</si>
  <si>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</si>
  <si>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</si>
  <si>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</si>
  <si>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</si>
  <si>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</si>
  <si>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</si>
  <si>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</si>
  <si>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</si>
  <si>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</si>
  <si>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</si>
  <si>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</si>
  <si>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</si>
  <si>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</si>
  <si>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</si>
  <si>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</si>
  <si>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</si>
  <si>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</si>
  <si>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</si>
  <si>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</si>
  <si>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</si>
  <si>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</si>
  <si>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</si>
  <si>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</si>
  <si>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</si>
  <si>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</si>
  <si>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</si>
  <si>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</si>
  <si>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</si>
  <si>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</si>
  <si>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</si>
  <si>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</si>
  <si>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</si>
  <si>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</si>
  <si>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</si>
  <si>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</si>
  <si>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</si>
  <si>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</si>
  <si>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</si>
  <si>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</si>
  <si>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</si>
  <si>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</si>
  <si>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</si>
  <si>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</si>
  <si>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</si>
  <si>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</si>
  <si>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</si>
  <si>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</si>
  <si>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</si>
  <si>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</si>
  <si>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</si>
  <si>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</si>
  <si>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</si>
  <si>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</si>
  <si>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</si>
  <si>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</si>
  <si>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</si>
  <si>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</si>
  <si>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</si>
  <si>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</si>
  <si>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</si>
  <si>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</si>
  <si>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</si>
  <si>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</si>
  <si>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</si>
  <si>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</si>
  <si>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</si>
  <si>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</si>
  <si>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</si>
  <si>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</si>
  <si>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</si>
  <si>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</si>
  <si>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</si>
  <si>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</si>
  <si>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</si>
  <si>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</si>
  <si>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</si>
  <si>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</si>
  <si>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</si>
  <si>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</si>
  <si>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</si>
  <si>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</si>
  <si>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</si>
  <si>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</si>
  <si>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</si>
  <si>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</si>
  <si>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</si>
  <si>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</si>
  <si>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</si>
  <si>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</si>
  <si>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</si>
  <si>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</si>
  <si>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</si>
  <si>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</si>
  <si>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</si>
  <si>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</si>
  <si>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</si>
  <si>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</si>
  <si>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</si>
  <si>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</si>
  <si>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</si>
  <si>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</si>
  <si>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</si>
  <si>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</si>
  <si>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</si>
  <si>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</si>
  <si>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</si>
  <si>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</si>
  <si>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</si>
  <si>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</si>
  <si>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</si>
  <si>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</si>
  <si>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</si>
  <si>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</si>
  <si>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</si>
  <si>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</si>
  <si>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</si>
  <si>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</si>
  <si>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</si>
  <si>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</si>
  <si>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</si>
  <si>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</si>
  <si>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</si>
  <si>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</si>
  <si>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</si>
  <si>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</si>
  <si>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</si>
  <si>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</si>
  <si>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</si>
  <si>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</si>
  <si>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</si>
  <si>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</si>
  <si>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</si>
  <si>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</si>
  <si>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</si>
  <si>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</si>
  <si>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</si>
  <si>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</si>
  <si>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</si>
  <si>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</si>
  <si>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</si>
  <si>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</si>
  <si>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</si>
  <si>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</si>
  <si>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</si>
  <si>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</si>
  <si>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</si>
  <si>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</si>
  <si>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</si>
  <si>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</si>
  <si>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</si>
  <si>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</si>
  <si>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</si>
  <si>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</si>
  <si>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</si>
  <si>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</si>
  <si>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</si>
  <si>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</si>
  <si>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</si>
  <si>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</si>
  <si>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</si>
  <si>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</si>
  <si>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</si>
  <si>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</si>
  <si>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</si>
  <si>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</si>
  <si>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</si>
  <si>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</si>
  <si>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</si>
  <si>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</si>
  <si>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</si>
  <si>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</si>
  <si>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</si>
  <si>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</si>
  <si>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</si>
  <si>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</si>
  <si>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</si>
  <si>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</si>
  <si>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</si>
  <si>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</si>
  <si>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</si>
  <si>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</si>
  <si>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</si>
  <si>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</si>
  <si>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</si>
  <si>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</si>
  <si>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</si>
  <si>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</si>
  <si>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</si>
  <si>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</si>
  <si>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</si>
  <si>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</si>
  <si>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</si>
  <si>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</si>
  <si>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</si>
  <si>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</si>
  <si>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</si>
  <si>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</si>
  <si>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</si>
  <si>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</si>
  <si>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</si>
  <si>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</si>
  <si>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</si>
  <si>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</si>
  <si>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</si>
  <si>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</si>
  <si>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</si>
  <si>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</si>
  <si>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</si>
  <si>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</si>
  <si>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</si>
  <si>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</si>
  <si>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</si>
  <si>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</si>
  <si>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</si>
  <si>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</si>
  <si>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</si>
  <si>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</si>
  <si>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</si>
  <si>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</si>
  <si>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</si>
  <si>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</si>
  <si>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</si>
  <si>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</si>
  <si>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</si>
  <si>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</si>
  <si>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</si>
  <si>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</si>
  <si>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</si>
  <si>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</si>
  <si>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</si>
  <si>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</si>
  <si>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</si>
  <si>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</si>
  <si>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</si>
  <si>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</si>
  <si>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</si>
  <si>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</si>
  <si>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</si>
  <si>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</si>
  <si>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</si>
  <si>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</si>
  <si>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</si>
  <si>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</si>
  <si>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</si>
  <si>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</si>
  <si>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</si>
  <si>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</si>
  <si>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</si>
  <si>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</si>
  <si>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</si>
  <si>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</si>
  <si>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</si>
  <si>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</si>
  <si>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</si>
  <si>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</si>
  <si>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</si>
  <si>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</si>
  <si>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</si>
  <si>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</si>
  <si>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</si>
  <si>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</si>
  <si>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</si>
  <si>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</si>
  <si>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</si>
  <si>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</si>
  <si>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</si>
  <si>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</si>
  <si>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</si>
  <si>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</si>
  <si>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</si>
  <si>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</si>
  <si>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</si>
  <si>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</si>
  <si>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</si>
  <si>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</si>
  <si>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</si>
  <si>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</si>
  <si>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</si>
  <si>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</si>
  <si>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</si>
  <si>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</si>
  <si>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</si>
  <si>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</si>
  <si>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</si>
  <si>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</si>
  <si>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</si>
  <si>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</si>
  <si>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</si>
  <si>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</si>
  <si>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</si>
  <si>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</si>
  <si>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</si>
  <si>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</si>
  <si>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</si>
  <si>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</si>
  <si>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</si>
  <si>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</si>
  <si>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</si>
  <si>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</si>
  <si>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</si>
  <si>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</si>
  <si>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</si>
  <si>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</si>
  <si>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</si>
  <si>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</si>
  <si>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</si>
  <si>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</si>
  <si>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</si>
  <si>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</si>
  <si>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</si>
  <si>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</si>
  <si>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</si>
  <si>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</si>
  <si>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</si>
  <si>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</si>
  <si>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</si>
  <si>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</si>
  <si>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</si>
  <si>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</si>
  <si>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</si>
  <si>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</si>
  <si>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</si>
  <si>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</si>
  <si>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</si>
  <si>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</si>
  <si>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</si>
  <si>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</si>
  <si>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</si>
  <si>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</si>
  <si>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</si>
  <si>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</si>
  <si>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</si>
  <si>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</si>
  <si>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</si>
  <si>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</si>
  <si>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</si>
  <si>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</si>
  <si>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</si>
  <si>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</si>
  <si>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</si>
  <si>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</si>
  <si>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</si>
  <si>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</si>
  <si>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</si>
  <si>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</si>
  <si>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</si>
  <si>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</si>
  <si>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</si>
  <si>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</si>
  <si>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</si>
  <si>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</si>
  <si>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</si>
  <si>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</si>
  <si>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</si>
  <si>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</si>
  <si>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</si>
  <si>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</si>
  <si>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</si>
  <si>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</si>
  <si>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</si>
  <si>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</si>
  <si>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</si>
  <si>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</si>
  <si>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</si>
  <si>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</si>
  <si>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</si>
  <si>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</si>
  <si>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</si>
  <si>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</si>
  <si>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</si>
  <si>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</si>
  <si>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</si>
  <si>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</si>
  <si>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</si>
  <si>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</si>
  <si>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</si>
  <si>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</si>
  <si>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</si>
  <si>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</si>
  <si>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</si>
  <si>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</si>
  <si>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</si>
  <si>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</si>
  <si>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</si>
  <si>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</si>
  <si>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</si>
  <si>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</si>
  <si>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</si>
  <si>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</si>
  <si>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</si>
  <si>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</si>
  <si>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</si>
  <si>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</si>
  <si>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</si>
  <si>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</si>
  <si>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</si>
  <si>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</si>
  <si>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</si>
  <si>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</si>
  <si>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</si>
  <si>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</si>
  <si>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</si>
  <si>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</si>
  <si>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</si>
  <si>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</si>
  <si>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</si>
  <si>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</si>
  <si>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</si>
  <si>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</si>
  <si>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</si>
  <si>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</si>
  <si>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</si>
  <si>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</si>
  <si>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</si>
  <si>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</si>
  <si>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</si>
  <si>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</si>
  <si>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</si>
  <si>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</si>
  <si>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</si>
  <si>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</si>
  <si>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</si>
  <si>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</si>
  <si>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</si>
  <si>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</si>
  <si>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</si>
  <si>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</si>
  <si>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</si>
  <si>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</si>
  <si>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</si>
  <si>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</si>
  <si>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</si>
  <si>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</si>
  <si>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</si>
  <si>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</si>
  <si>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</si>
  <si>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</si>
  <si>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</si>
  <si>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</si>
  <si>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</si>
  <si>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</si>
  <si>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</si>
  <si>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</si>
  <si>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</si>
  <si>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</si>
  <si>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</si>
  <si>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</si>
  <si>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</si>
  <si>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</si>
  <si>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</si>
  <si>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</si>
  <si>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</si>
  <si>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</si>
  <si>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</si>
  <si>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</si>
  <si>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</si>
  <si>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</si>
  <si>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</si>
  <si>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</si>
  <si>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</si>
  <si>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</si>
  <si>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</si>
  <si>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</si>
  <si>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</si>
  <si>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</si>
  <si>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</si>
  <si>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</si>
  <si>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</si>
  <si>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</si>
  <si>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</si>
  <si>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</si>
  <si>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</si>
  <si>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</si>
  <si>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</si>
  <si>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</si>
  <si>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</si>
  <si>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</si>
  <si>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</si>
  <si>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</si>
  <si>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</si>
  <si>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</si>
  <si>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</si>
  <si>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</si>
  <si>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</si>
  <si>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</si>
  <si>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</si>
  <si>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</si>
  <si>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</si>
  <si>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</si>
  <si>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</si>
  <si>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</si>
  <si>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</si>
  <si>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</si>
  <si>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</si>
  <si>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</si>
  <si>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</si>
  <si>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</si>
  <si>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</si>
  <si>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</si>
  <si>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</si>
  <si>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</si>
  <si>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</si>
  <si>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</si>
  <si>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</si>
  <si>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</si>
  <si>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</si>
  <si>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</si>
  <si>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</si>
  <si>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</si>
  <si>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</si>
  <si>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</si>
  <si>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</si>
  <si>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</si>
  <si>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</si>
  <si>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</si>
  <si>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</si>
  <si>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</si>
  <si>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</si>
  <si>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</si>
  <si>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</si>
  <si>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</si>
  <si>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</si>
  <si>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</si>
  <si>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</si>
  <si>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</si>
  <si>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</si>
  <si>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</si>
  <si>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</si>
  <si>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</si>
  <si>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</si>
  <si>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</si>
  <si>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</si>
  <si>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</si>
  <si>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</si>
  <si>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</si>
  <si>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</si>
  <si>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</si>
  <si>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</si>
  <si>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</si>
  <si>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</si>
  <si>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</si>
  <si>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</si>
  <si>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</si>
  <si>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</si>
  <si>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</si>
  <si>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</si>
  <si>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</si>
  <si>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</si>
  <si>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</si>
  <si>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</si>
  <si>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</si>
  <si>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</si>
  <si>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</si>
  <si>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</si>
  <si>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</si>
  <si>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</si>
  <si>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</si>
  <si>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</si>
  <si>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</si>
  <si>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</si>
  <si>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</si>
  <si>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</si>
  <si>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</si>
  <si>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</si>
  <si>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</si>
  <si>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</si>
  <si>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</si>
  <si>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</si>
  <si>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</si>
  <si>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</si>
  <si>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</si>
  <si>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</si>
  <si>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</si>
  <si>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</si>
  <si>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</si>
  <si>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</si>
  <si>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</si>
  <si>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</si>
  <si>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</si>
  <si>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</si>
  <si>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</si>
  <si>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</si>
  <si>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</si>
  <si>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</si>
  <si>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</si>
  <si>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</si>
  <si>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</si>
  <si>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</si>
  <si>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</si>
  <si>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</si>
  <si>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</si>
  <si>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</si>
  <si>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</si>
  <si>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</si>
  <si>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</si>
  <si>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</si>
  <si>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</si>
  <si>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</si>
  <si>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</si>
  <si>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</si>
  <si>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</si>
  <si>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</si>
  <si>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</si>
  <si>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</si>
  <si>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</si>
  <si>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</si>
  <si>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</si>
  <si>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</si>
  <si>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</si>
  <si>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</si>
  <si>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</si>
  <si>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</si>
  <si>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</si>
  <si>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</si>
  <si>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</si>
  <si>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</si>
  <si>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</si>
  <si>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</si>
  <si>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</si>
  <si>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</si>
  <si>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</si>
  <si>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</si>
  <si>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</si>
  <si>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</si>
  <si>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</si>
  <si>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</si>
  <si>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</si>
  <si>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</si>
  <si>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</si>
  <si>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</si>
  <si>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</si>
  <si>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</si>
  <si>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</si>
  <si>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</si>
  <si>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</si>
  <si>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</si>
  <si>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</si>
  <si>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</si>
  <si>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</si>
  <si>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</si>
  <si>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</si>
  <si>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</si>
  <si>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</si>
  <si>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</si>
  <si>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</si>
  <si>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</si>
  <si>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</si>
  <si>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</si>
  <si>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</si>
  <si>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</si>
  <si>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</si>
  <si>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</si>
  <si>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</si>
  <si>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</si>
  <si>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</si>
  <si>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</si>
  <si>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</si>
  <si>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</si>
  <si>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</si>
  <si>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</si>
  <si>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</si>
  <si>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</si>
  <si>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</si>
  <si>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</si>
  <si>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</si>
  <si>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</si>
  <si>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</si>
  <si>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</si>
  <si>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</si>
  <si>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</si>
  <si>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</si>
  <si>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</si>
  <si>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</si>
  <si>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</si>
  <si>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</si>
  <si>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</si>
  <si>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</si>
  <si>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</si>
  <si>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</si>
  <si>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</si>
  <si>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</si>
  <si>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</si>
  <si>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</si>
  <si>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</si>
  <si>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</si>
  <si>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</si>
  <si>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</si>
  <si>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</si>
  <si>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</si>
  <si>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</si>
  <si>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</si>
  <si>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</si>
  <si>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</si>
  <si>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</si>
  <si>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</si>
  <si>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</si>
  <si>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</si>
  <si>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</si>
  <si>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</si>
  <si>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</si>
  <si>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</si>
  <si>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</si>
  <si>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</si>
  <si>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</si>
  <si>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</si>
  <si>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</si>
  <si>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</si>
  <si>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</si>
  <si>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</si>
  <si>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</si>
  <si>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</si>
  <si>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</si>
  <si>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</si>
  <si>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</si>
  <si>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</si>
  <si>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</si>
  <si>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</si>
  <si>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</si>
  <si>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</si>
  <si>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</si>
  <si>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</si>
  <si>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</si>
  <si>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</si>
  <si>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</si>
  <si>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</si>
  <si>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</si>
  <si>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</si>
  <si>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</si>
  <si>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</si>
  <si>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</si>
  <si>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</si>
  <si>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</si>
  <si>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</si>
  <si>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</si>
  <si>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</si>
  <si>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</si>
  <si>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</si>
  <si>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</si>
  <si>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</si>
  <si>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</si>
  <si>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</si>
  <si>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</si>
  <si>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</si>
  <si>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</si>
  <si>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</si>
  <si>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</si>
  <si>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</si>
  <si>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</si>
  <si>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</si>
  <si>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</si>
  <si>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</si>
  <si>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</si>
  <si>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</si>
  <si>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</si>
  <si>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</si>
  <si>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</si>
  <si>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</si>
  <si>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</si>
  <si>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</si>
  <si>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</si>
  <si>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</si>
  <si>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</si>
  <si>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</si>
  <si>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</si>
  <si>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</si>
  <si>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</si>
  <si>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</si>
  <si>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</si>
  <si>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</si>
  <si>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</si>
  <si>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</si>
  <si>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</si>
  <si>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</si>
  <si>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</si>
  <si>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</si>
  <si>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</si>
  <si>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</si>
  <si>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</si>
  <si>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</si>
  <si>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</si>
  <si>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</si>
  <si>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</si>
  <si>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</si>
  <si>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</si>
  <si>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</si>
  <si>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</si>
  <si>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</si>
  <si>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</si>
  <si>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</si>
  <si>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</si>
  <si>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</si>
  <si>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</si>
  <si>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</si>
  <si>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</si>
  <si>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</si>
  <si>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</si>
  <si>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</si>
  <si>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</si>
  <si>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</si>
  <si>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</si>
  <si>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</si>
  <si>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</si>
  <si>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</si>
  <si>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</si>
  <si>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</si>
  <si>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</si>
  <si>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</si>
  <si>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</si>
  <si>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</si>
  <si>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</si>
  <si>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</si>
  <si>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</si>
  <si>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</si>
  <si>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</si>
  <si>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</si>
  <si>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</si>
  <si>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</si>
  <si>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</si>
  <si>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</si>
  <si>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</si>
  <si>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</si>
  <si>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</si>
  <si>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</si>
  <si>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</si>
  <si>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</si>
  <si>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</si>
  <si>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</si>
  <si>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</si>
  <si>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</si>
  <si>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</si>
  <si>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</si>
  <si>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</si>
  <si>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</si>
  <si>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</si>
  <si>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</si>
  <si>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</si>
  <si>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</si>
  <si>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</si>
  <si>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</si>
  <si>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</si>
  <si>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</si>
  <si>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</si>
  <si>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</si>
  <si>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</si>
  <si>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</si>
  <si>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</si>
  <si>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</si>
  <si>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</si>
  <si>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</si>
  <si>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</si>
  <si>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</si>
  <si>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</si>
  <si>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</si>
  <si>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</si>
  <si>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</si>
  <si>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</si>
  <si>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</si>
  <si>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</si>
  <si>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</si>
  <si>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</si>
  <si>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</si>
  <si>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</si>
  <si>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</si>
  <si>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</si>
  <si>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</si>
  <si>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</si>
  <si>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</si>
  <si>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</si>
  <si>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</si>
  <si>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</si>
  <si>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</si>
  <si>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</si>
  <si>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</si>
  <si>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</si>
  <si>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</si>
  <si>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</si>
  <si>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</si>
  <si>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</si>
  <si>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</si>
  <si>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</si>
  <si>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</si>
  <si>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</si>
  <si>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</si>
  <si>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</si>
  <si>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</si>
  <si>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</si>
  <si>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</si>
  <si>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</si>
  <si>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</si>
  <si>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</si>
  <si>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</si>
  <si>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</si>
  <si>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</si>
  <si>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</si>
  <si>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</si>
  <si>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</si>
  <si>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</si>
  <si>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</si>
  <si>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</si>
  <si>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</si>
  <si>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</si>
  <si>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</si>
  <si>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</si>
  <si>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</si>
  <si>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</si>
  <si>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</si>
  <si>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</si>
  <si>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</si>
  <si>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</si>
  <si>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</si>
  <si>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</si>
  <si>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</si>
  <si>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</si>
  <si>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</si>
  <si>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</si>
  <si>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</si>
  <si>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</si>
  <si>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</si>
  <si>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</si>
  <si>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</si>
  <si>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</si>
  <si>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</si>
  <si>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</si>
  <si>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</si>
  <si>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</si>
  <si>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</si>
  <si>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</si>
  <si>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</si>
  <si>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</si>
  <si>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</si>
  <si>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</si>
  <si>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</si>
  <si>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</si>
  <si>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</si>
  <si>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</si>
  <si>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</si>
  <si>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</si>
  <si>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</si>
  <si>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</si>
  <si>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</si>
  <si>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</si>
  <si>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</si>
  <si>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</si>
  <si>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</si>
  <si>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</si>
  <si>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</si>
  <si>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</si>
  <si>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</si>
  <si>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</si>
  <si>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</si>
  <si>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</si>
  <si>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</si>
  <si>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</si>
  <si>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</si>
  <si>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</si>
  <si>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</si>
  <si>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</si>
  <si>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</si>
  <si>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</si>
  <si>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</si>
  <si>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</si>
  <si>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</si>
  <si>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</si>
  <si>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</si>
  <si>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</si>
  <si>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</si>
  <si>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</si>
  <si>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</si>
  <si>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</si>
  <si>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</si>
  <si>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</si>
  <si>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</si>
  <si>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</si>
  <si>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</si>
  <si>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</si>
  <si>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</si>
  <si>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</si>
  <si>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</si>
  <si>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</si>
  <si>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</si>
  <si>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</si>
  <si>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</si>
  <si>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</si>
  <si>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</si>
  <si>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</si>
  <si>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</si>
  <si>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</si>
  <si>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</si>
  <si>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</si>
  <si>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</si>
  <si>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</si>
  <si>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</si>
  <si>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</si>
  <si>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</si>
  <si>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</si>
  <si>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</si>
  <si>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</si>
  <si>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</si>
  <si>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</si>
  <si>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</si>
  <si>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</si>
  <si>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</si>
  <si>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</si>
  <si>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</si>
  <si>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</si>
  <si>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</si>
  <si>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</si>
  <si>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</si>
  <si>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</si>
  <si>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</si>
  <si>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</si>
  <si>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</si>
  <si>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</si>
  <si>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</si>
  <si>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</si>
  <si>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</si>
  <si>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</si>
  <si>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</si>
  <si>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</si>
  <si>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</si>
  <si>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</si>
  <si>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</si>
  <si>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</si>
  <si>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</si>
  <si>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</si>
  <si>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</si>
  <si>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</si>
  <si>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</si>
  <si>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</si>
  <si>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</si>
  <si>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</si>
  <si>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</si>
  <si>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</si>
  <si>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</si>
  <si>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</si>
  <si>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</si>
  <si>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</si>
  <si>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</si>
  <si>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</si>
  <si>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</si>
  <si>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</si>
  <si>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</si>
  <si>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</si>
  <si>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</si>
  <si>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</si>
  <si>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</si>
  <si>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</si>
  <si>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</si>
  <si>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</si>
  <si>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</si>
  <si>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</si>
  <si>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</si>
  <si>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</si>
  <si>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</si>
  <si>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</si>
  <si>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</si>
  <si>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</si>
  <si>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</si>
  <si>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</si>
  <si>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</si>
  <si>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</si>
  <si>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</si>
  <si>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</si>
  <si>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</si>
  <si>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</si>
  <si>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</si>
  <si>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</si>
  <si>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</si>
  <si>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</si>
  <si>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</si>
  <si>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</si>
  <si>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</si>
  <si>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</si>
  <si>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</si>
  <si>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</si>
  <si>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</si>
  <si>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</si>
  <si>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</si>
  <si>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</si>
  <si>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</si>
  <si>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</si>
  <si>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</si>
  <si>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</si>
  <si>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</si>
  <si>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</si>
  <si>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</si>
  <si>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</si>
  <si>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</si>
  <si>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</si>
  <si>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</si>
  <si>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</si>
  <si>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</si>
  <si>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</si>
  <si>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</si>
  <si>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</si>
  <si>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</si>
  <si>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</si>
  <si>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</si>
  <si>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</si>
  <si>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</si>
  <si>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</si>
  <si>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</si>
  <si>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</si>
  <si>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</si>
  <si>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</si>
  <si>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</si>
  <si>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</si>
  <si>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</si>
  <si>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</si>
  <si>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</si>
  <si>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</si>
  <si>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</si>
  <si>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</si>
  <si>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</si>
  <si>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</si>
  <si>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</si>
  <si>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</si>
  <si>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</si>
  <si>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</si>
  <si>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</si>
  <si>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</si>
  <si>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</si>
  <si>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</si>
  <si>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</si>
  <si>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</si>
  <si>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</si>
  <si>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</si>
  <si>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</si>
  <si>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</si>
  <si>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</si>
  <si>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</si>
  <si>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</si>
  <si>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</si>
  <si>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</si>
  <si>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</si>
  <si>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</si>
  <si>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</si>
  <si>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</si>
  <si>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</si>
  <si>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</si>
  <si>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</si>
  <si>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</si>
  <si>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</si>
  <si>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</si>
  <si>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</si>
  <si>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</si>
  <si>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</si>
  <si>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</si>
  <si>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</si>
  <si>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</si>
  <si>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</si>
  <si>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</si>
  <si>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</si>
  <si>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</si>
  <si>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</si>
  <si>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</si>
  <si>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</si>
  <si>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</si>
  <si>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</si>
  <si>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</si>
  <si>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</si>
  <si>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</si>
  <si>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</si>
  <si>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</si>
  <si>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</si>
  <si>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</si>
  <si>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</si>
  <si>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</si>
  <si>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</si>
  <si>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</si>
  <si>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</si>
  <si>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</si>
  <si>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</si>
  <si>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</si>
  <si>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</si>
  <si>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</si>
  <si>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</si>
  <si>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</si>
  <si>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</si>
  <si>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</si>
  <si>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</si>
  <si>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</si>
  <si>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</si>
  <si>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</si>
  <si>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</si>
  <si>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</si>
  <si>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</si>
  <si>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</si>
  <si>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</si>
  <si>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</si>
  <si>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</si>
  <si>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</si>
  <si>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</si>
  <si>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</si>
  <si>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</si>
  <si>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</si>
  <si>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</si>
  <si>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</si>
  <si>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</si>
  <si>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</si>
  <si>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</si>
  <si>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</si>
  <si>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</si>
  <si>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</si>
  <si>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</si>
  <si>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</si>
  <si>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</si>
  <si>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</si>
  <si>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</si>
  <si>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</si>
  <si>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</si>
  <si>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</si>
  <si>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</si>
  <si>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</si>
  <si>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</si>
  <si>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</si>
  <si>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</si>
  <si>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</si>
  <si>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</si>
  <si>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</si>
  <si>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</si>
  <si>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</si>
  <si>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</si>
  <si>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</si>
  <si>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</si>
  <si>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</si>
  <si>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</si>
  <si>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</si>
  <si>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</si>
  <si>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</si>
  <si>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</si>
  <si>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</si>
  <si>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</si>
  <si>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</si>
  <si>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</si>
  <si>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</si>
  <si>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</si>
  <si>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</si>
  <si>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</si>
  <si>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</si>
  <si>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</si>
  <si>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</si>
  <si>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</si>
  <si>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</si>
  <si>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</si>
  <si>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</si>
  <si>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</si>
  <si>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</si>
  <si>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</si>
  <si>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</si>
  <si>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</si>
  <si>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</si>
  <si>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</si>
  <si>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</si>
  <si>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</si>
  <si>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</si>
  <si>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</si>
  <si>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</si>
  <si>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</si>
  <si>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</si>
  <si>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</si>
  <si>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</si>
  <si>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</si>
  <si>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</si>
  <si>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</si>
  <si>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</si>
  <si>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</si>
  <si>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</si>
  <si>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</si>
  <si>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</si>
  <si>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</si>
  <si>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</si>
  <si>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</si>
  <si>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</si>
  <si>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</si>
  <si>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</si>
  <si>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</si>
  <si>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</si>
  <si>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</si>
  <si>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</si>
  <si>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</si>
  <si>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</si>
  <si>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</si>
  <si>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</si>
  <si>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</si>
  <si>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</si>
  <si>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</si>
  <si>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</si>
  <si>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</si>
  <si>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</si>
  <si>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</si>
  <si>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</si>
  <si>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</si>
  <si>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</si>
  <si>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</si>
  <si>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</si>
  <si>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</si>
  <si>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</si>
  <si>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</si>
  <si>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</si>
  <si>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</si>
  <si>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</si>
  <si>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</si>
  <si>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</si>
  <si>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</si>
  <si>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</si>
  <si>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</si>
  <si>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</si>
  <si>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</si>
  <si>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</si>
  <si>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</si>
  <si>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</si>
  <si>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</si>
  <si>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</si>
  <si>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</si>
  <si>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</si>
  <si>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</si>
  <si>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</si>
  <si>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</si>
  <si>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</si>
  <si>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</si>
  <si>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</si>
  <si>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</si>
  <si>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</si>
  <si>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</si>
  <si>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</si>
  <si>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</si>
  <si>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</si>
  <si>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</si>
  <si>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</si>
  <si>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</si>
  <si>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</si>
  <si>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</si>
  <si>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</si>
  <si>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</si>
  <si>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</si>
  <si>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</si>
  <si>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</si>
  <si>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</si>
  <si>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</si>
  <si>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</si>
  <si>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</si>
  <si>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</si>
  <si>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</si>
  <si>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</si>
  <si>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</si>
  <si>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</si>
  <si>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</si>
  <si>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</si>
  <si>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</si>
  <si>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</si>
  <si>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</si>
  <si>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</si>
  <si>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</si>
  <si>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</si>
  <si>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</si>
  <si>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</si>
  <si>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</si>
  <si>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</si>
  <si>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</si>
  <si>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</si>
  <si>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</si>
  <si>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</si>
  <si>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</si>
  <si>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</si>
  <si>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</si>
  <si>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</si>
  <si>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</si>
  <si>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</si>
  <si>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</si>
  <si>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</si>
  <si>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</si>
  <si>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</si>
  <si>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</si>
  <si>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</si>
  <si>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</si>
  <si>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</si>
  <si>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</si>
  <si>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</si>
  <si>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</si>
  <si>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</si>
  <si>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</si>
  <si>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</si>
  <si>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</si>
  <si>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</si>
  <si>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</si>
  <si>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</si>
  <si>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</si>
  <si>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</si>
  <si>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</si>
  <si>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</si>
  <si>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</si>
  <si>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</si>
  <si>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</si>
  <si>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</si>
  <si>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</si>
  <si>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</si>
  <si>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</si>
  <si>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</si>
  <si>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</si>
  <si>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</si>
  <si>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</si>
  <si>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</si>
  <si>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</si>
  <si>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</si>
  <si>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</si>
  <si>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</si>
  <si>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</si>
  <si>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</si>
  <si>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</si>
  <si>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</si>
  <si>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</si>
  <si>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</si>
  <si>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</si>
  <si>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</si>
  <si>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</si>
  <si>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</si>
  <si>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</si>
  <si>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</si>
  <si>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</si>
  <si>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</si>
  <si>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</si>
  <si>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</si>
  <si>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</si>
  <si>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</si>
  <si>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</si>
  <si>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</si>
  <si>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</si>
  <si>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</si>
  <si>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</si>
  <si>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</si>
  <si>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</si>
  <si>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</si>
  <si>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</si>
  <si>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</si>
  <si>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</si>
  <si>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</si>
  <si>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</si>
  <si>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</si>
  <si>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</si>
  <si>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</si>
  <si>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</si>
  <si>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</si>
  <si>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</si>
  <si>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</si>
  <si>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</si>
  <si>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</si>
  <si>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</si>
  <si>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</si>
  <si>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</si>
  <si>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</si>
  <si>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</si>
  <si>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</si>
  <si>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</si>
  <si>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</si>
  <si>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</si>
  <si>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</si>
  <si>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</si>
  <si>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</si>
  <si>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</si>
  <si>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</si>
  <si>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</si>
  <si>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</si>
  <si>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</si>
  <si>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</si>
  <si>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</si>
  <si>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</si>
  <si>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</si>
  <si>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</si>
  <si>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</si>
  <si>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</si>
  <si>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</si>
  <si>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</si>
  <si>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</si>
  <si>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</si>
  <si>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</si>
  <si>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</si>
  <si>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</si>
  <si>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</si>
  <si>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</si>
  <si>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</si>
  <si>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</si>
  <si>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</si>
  <si>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</si>
  <si>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</si>
  <si>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</si>
  <si>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</si>
  <si>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</si>
  <si>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</si>
  <si>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</si>
  <si>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</si>
  <si>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</si>
  <si>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</si>
  <si>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</si>
  <si>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</si>
  <si>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</si>
  <si>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</si>
  <si>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</si>
  <si>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</si>
  <si>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</si>
  <si>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</si>
  <si>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</si>
  <si>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</si>
  <si>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</si>
  <si>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</si>
  <si>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</si>
  <si>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</si>
  <si>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</si>
  <si>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</si>
  <si>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</si>
  <si>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</si>
  <si>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</si>
  <si>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</si>
  <si>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</si>
  <si>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</si>
  <si>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</si>
  <si>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</si>
  <si>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</si>
  <si>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</si>
  <si>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</si>
  <si>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</si>
  <si>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</si>
  <si>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</si>
  <si>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</si>
  <si>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</si>
  <si>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</si>
  <si>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</si>
  <si>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</si>
  <si>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</si>
  <si>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</si>
  <si>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</si>
  <si>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</si>
  <si>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</si>
  <si>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</si>
  <si>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</si>
  <si>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</si>
  <si>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</si>
  <si>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</si>
  <si>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</si>
  <si>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</si>
  <si>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</si>
  <si>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</si>
  <si>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</si>
  <si>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</si>
  <si>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</si>
  <si>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</si>
  <si>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</si>
  <si>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</si>
  <si>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</si>
  <si>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</si>
  <si>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</si>
  <si>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</si>
  <si>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</si>
  <si>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</si>
  <si>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</si>
  <si>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</si>
  <si>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</si>
  <si>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</si>
  <si>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</si>
  <si>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</si>
  <si>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</si>
  <si>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</si>
  <si>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</si>
  <si>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</si>
  <si>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</si>
  <si>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</si>
  <si>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</si>
  <si>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</si>
  <si>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</si>
  <si>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</si>
  <si>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</si>
  <si>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</si>
  <si>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</si>
  <si>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</si>
  <si>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</si>
  <si>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</si>
  <si>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</si>
  <si>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</si>
  <si>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</si>
  <si>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</si>
  <si>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</si>
  <si>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</si>
  <si>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</si>
  <si>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</si>
  <si>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</si>
  <si>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</si>
  <si>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</si>
  <si>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</si>
  <si>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</si>
  <si>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</si>
  <si>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</si>
  <si>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</si>
  <si>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</si>
  <si>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</si>
  <si>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</si>
  <si>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</si>
  <si>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</si>
  <si>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</si>
  <si>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</si>
  <si>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</si>
  <si>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</si>
  <si>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</si>
  <si>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</si>
  <si>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</si>
  <si>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</si>
  <si>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</si>
  <si>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</si>
  <si>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</si>
  <si>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</si>
  <si>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</si>
  <si>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</si>
  <si>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</si>
  <si>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</si>
  <si>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</si>
  <si>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</si>
  <si>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</si>
  <si>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</si>
  <si>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</si>
  <si>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</si>
  <si>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</si>
  <si>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</si>
  <si>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</si>
  <si>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</si>
  <si>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</si>
  <si>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</si>
  <si>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</si>
  <si>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</si>
  <si>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</si>
  <si>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</si>
  <si>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</si>
  <si>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</si>
  <si>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</si>
  <si>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</si>
  <si>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</si>
  <si>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</si>
  <si>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</si>
  <si>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</si>
  <si>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</si>
  <si>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</si>
  <si>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</si>
  <si>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</si>
  <si>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</si>
  <si>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</si>
  <si>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</si>
  <si>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</si>
  <si>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</si>
  <si>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</si>
  <si>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</si>
  <si>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</si>
  <si>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</si>
  <si>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</si>
  <si>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</si>
  <si>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</si>
  <si>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</si>
  <si>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</si>
  <si>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</si>
  <si>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</si>
  <si>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</si>
  <si>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</si>
  <si>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</si>
  <si>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</si>
  <si>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</si>
  <si>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</si>
  <si>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</si>
  <si>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</si>
  <si>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</si>
  <si>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</si>
  <si>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</si>
  <si>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</si>
  <si>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</si>
  <si>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</si>
  <si>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</si>
  <si>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</si>
  <si>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</si>
  <si>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</si>
  <si>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</si>
  <si>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</si>
  <si>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</si>
  <si>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</si>
  <si>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</si>
  <si>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</si>
  <si>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</si>
  <si>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</si>
  <si>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</si>
  <si>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</si>
  <si>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</si>
  <si>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</si>
  <si>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</si>
  <si>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</si>
  <si>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</si>
  <si>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</si>
  <si>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</si>
  <si>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</si>
  <si>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</si>
  <si>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</si>
  <si>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</si>
  <si>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</si>
  <si>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</si>
  <si>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</si>
  <si>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</si>
  <si>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</si>
  <si>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</si>
  <si>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</si>
  <si>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</si>
  <si>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</si>
  <si>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</si>
  <si>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</si>
  <si>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</si>
  <si>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</si>
  <si>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</si>
  <si>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</si>
  <si>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</si>
  <si>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</si>
  <si>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</si>
  <si>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</si>
  <si>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</si>
  <si>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</si>
  <si>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</si>
  <si>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</si>
  <si>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</si>
  <si>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</si>
  <si>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</si>
  <si>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</si>
  <si>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</si>
  <si>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</si>
  <si>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</si>
  <si>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</si>
  <si>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</si>
  <si>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</si>
  <si>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</si>
  <si>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</si>
  <si>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</si>
  <si>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</si>
  <si>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</si>
  <si>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</si>
  <si>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</si>
  <si>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</si>
  <si>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</si>
  <si>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</si>
  <si>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</si>
  <si>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</si>
  <si>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</si>
  <si>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</si>
  <si>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</si>
  <si>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</si>
  <si>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</si>
  <si>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</si>
  <si>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</si>
  <si>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</si>
  <si>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</si>
  <si>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</si>
  <si>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</si>
  <si>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</si>
  <si>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</si>
  <si>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</si>
  <si>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</si>
  <si>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</si>
  <si>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</si>
  <si>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</si>
  <si>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</si>
  <si>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</si>
  <si>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</si>
  <si>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</si>
  <si>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</si>
  <si>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</si>
  <si>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</si>
  <si>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</si>
  <si>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</si>
  <si>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</si>
  <si>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</si>
  <si>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</si>
  <si>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</si>
  <si>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</si>
  <si>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</si>
  <si>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</si>
  <si>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</si>
  <si>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</si>
  <si>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</si>
  <si>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</si>
  <si>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</si>
  <si>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</si>
  <si>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</si>
  <si>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</si>
  <si>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</si>
  <si>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</si>
  <si>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</si>
  <si>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</si>
  <si>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</si>
  <si>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</si>
  <si>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</si>
  <si>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</si>
  <si>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</si>
  <si>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</si>
  <si>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</si>
  <si>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</si>
  <si>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</si>
  <si>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</si>
  <si>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</si>
  <si>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</si>
  <si>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</si>
  <si>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</si>
  <si>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</si>
  <si>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</si>
  <si>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</si>
  <si>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</si>
  <si>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</si>
  <si>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</si>
  <si>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</si>
  <si>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</si>
  <si>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</si>
  <si>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</si>
  <si>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</si>
  <si>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</si>
  <si>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</si>
  <si>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</si>
  <si>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</si>
  <si>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</si>
  <si>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</si>
  <si>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</si>
  <si>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</si>
  <si>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</si>
  <si>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</si>
  <si>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</si>
  <si>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</si>
  <si>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</si>
  <si>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</si>
  <si>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</si>
  <si>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</si>
  <si>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</si>
  <si>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</si>
  <si>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</si>
  <si>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</si>
  <si>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</si>
  <si>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</si>
  <si>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</si>
  <si>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</si>
  <si>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</si>
  <si>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</si>
  <si>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</si>
  <si>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</si>
  <si>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</si>
  <si>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</si>
  <si>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</si>
  <si>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</si>
  <si>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</si>
  <si>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</si>
  <si>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</si>
  <si>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</si>
  <si>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</si>
  <si>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</si>
  <si>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</si>
  <si>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</si>
  <si>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</si>
  <si>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</si>
  <si>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</si>
  <si>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</si>
  <si>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</si>
  <si>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</si>
  <si>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</si>
  <si>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</si>
  <si>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</si>
  <si>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</si>
  <si>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</si>
  <si>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</si>
  <si>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</si>
  <si>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</si>
  <si>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</si>
  <si>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</si>
  <si>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</si>
  <si>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</si>
  <si>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</si>
  <si>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</si>
  <si>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</si>
  <si>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</si>
  <si>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</si>
  <si>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</si>
  <si>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</si>
  <si>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</si>
  <si>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</si>
  <si>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</si>
  <si>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</si>
  <si>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</si>
  <si>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</si>
  <si>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</si>
  <si>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</si>
  <si>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</si>
  <si>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</si>
  <si>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</si>
  <si>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</si>
  <si>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</si>
  <si>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</si>
  <si>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</si>
  <si>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</si>
  <si>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</si>
  <si>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</si>
  <si>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</si>
  <si>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</si>
  <si>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</si>
  <si>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</si>
  <si>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</si>
  <si>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</si>
  <si>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</si>
  <si>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</si>
  <si>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</si>
  <si>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</si>
  <si>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</si>
  <si>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</si>
  <si>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</si>
  <si>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</si>
  <si>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</si>
  <si>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</si>
  <si>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</si>
  <si>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</si>
  <si>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</si>
  <si>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</si>
  <si>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</si>
  <si>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</si>
  <si>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</si>
  <si>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</si>
  <si>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</si>
  <si>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</si>
  <si>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</si>
  <si>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</si>
  <si>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</si>
  <si>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</si>
  <si>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</si>
  <si>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</si>
  <si>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</si>
  <si>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</si>
  <si>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</si>
  <si>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</si>
  <si>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</si>
  <si>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</si>
  <si>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</si>
  <si>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</si>
  <si>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</si>
  <si>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</si>
  <si>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</si>
  <si>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</si>
  <si>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</si>
  <si>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</si>
  <si>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</si>
  <si>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</si>
  <si>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</si>
  <si>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</si>
  <si>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</si>
  <si>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</si>
  <si>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</si>
  <si>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</si>
  <si>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</si>
  <si>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</si>
  <si>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</si>
  <si>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</si>
  <si>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</si>
  <si>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</si>
  <si>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</si>
  <si>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</si>
  <si>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</si>
  <si>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</si>
  <si>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</si>
  <si>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</si>
  <si>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</si>
  <si>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</si>
  <si>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</si>
  <si>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</si>
  <si>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</si>
  <si>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</si>
  <si>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</si>
  <si>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</si>
  <si>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</si>
  <si>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</si>
  <si>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</si>
  <si>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</si>
  <si>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</si>
  <si>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</si>
  <si>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</si>
  <si>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</si>
  <si>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</si>
  <si>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</si>
  <si>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</si>
  <si>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</si>
  <si>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</si>
  <si>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</si>
  <si>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</si>
  <si>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</si>
  <si>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</si>
  <si>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</si>
  <si>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</si>
  <si>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</si>
  <si>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</si>
  <si>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</si>
  <si>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</si>
  <si>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</si>
  <si>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</si>
  <si>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</si>
  <si>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</si>
  <si>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</si>
  <si>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</si>
  <si>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</si>
  <si>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</si>
  <si>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</si>
  <si>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</si>
  <si>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</si>
  <si>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</si>
  <si>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</si>
  <si>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</si>
  <si>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</si>
  <si>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</si>
  <si>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</si>
  <si>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</si>
  <si>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</si>
  <si>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</si>
  <si>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</si>
  <si>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</si>
  <si>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</si>
  <si>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</si>
  <si>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</si>
  <si>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</si>
  <si>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</si>
  <si>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</si>
  <si>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</si>
  <si>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</si>
  <si>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</si>
  <si>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</si>
  <si>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</si>
  <si>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</si>
  <si>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</si>
  <si>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</si>
  <si>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30 min</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</si>
  <si>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</si>
  <si>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</si>
  <si>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</si>
  <si>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</si>
  <si>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</si>
  <si>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</si>
  <si>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</si>
  <si>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</si>
  <si>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</si>
  <si>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</si>
  <si>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90 min</t>
  </si>
  <si>
    <t xml:space="preserve"> PCM-20251004-00000333 </t>
  </si>
  <si>
    <t>jed0170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</si>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</sst>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271.32011354166752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0.24653715277963784</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45934.268539467594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45934.268539467594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45934.268539467594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45934.268539467594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45934.268539467594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45934.268539467594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45934.268539467594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45934.268539467594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45934.268539467594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45934.268539467594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45934.268539467594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45934.268539467594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45934.268539467594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45934.268539467594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45934.268539467594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45934.268539467594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45934.268539467594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45934.268539467594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45934.268539467594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45934.268539467594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45934.268539467594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45934.268539467594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45934.268539467594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45934.268539467594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45934.268539467594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45934.268539467594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45934.268539467594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45934.268539467594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45934.268539467594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45934.268539467594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45934.268539467594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45934.268539467594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45934.268539467594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45934.268539467594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45934.268539467594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45934.268539467594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45934.268539467594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45934.268539467594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45934.268539467594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45934.268539467594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45934.268539467594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45934.268539467594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45934.268539467594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45934.268539467594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45934.268539467594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45934.268539467594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45934.268539467594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45934.268539467594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45934.268539467594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242.61675706018286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127.54145613426226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109.26870150463219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0.43085428240738111</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8.7972337962128222E-2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45934.268539467594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45934.268539467594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45934.268539467594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45934.268539467594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45934.268539467594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45934.268539467594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45934.268539467594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45934.268539467594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45934.268539467594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45934.268539467594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45934.268539467594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45934.268539467594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45934.268539467594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45934.268539467594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45934.268539467594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45934.268539467594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45934.268539467594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45934.268539467594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45934.268539467594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45934.268539467594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45934.268539467594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45934.268539467594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45934.268539467594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45934.268539467594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45934.268539467594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45934.268539467594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45934.268539467594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45934.268539467594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45934.268539467594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45934.268539467594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45934.268539467594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45934.268539467594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45934.268539467594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45934.268539467594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45934.268539467594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45934.268539467594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45934.268539467594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45934.268539467594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45934.268539467594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45934.268539467594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45934.268539467594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45934.268539467594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45934.268539467594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45934.268539467594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45934.268539467594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45934.268539467594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45934.268539467594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45934.268539467594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45934.268539467594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45934.268539467594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45934.268539467594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45934.268539467594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45934.268539467594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45934.268539467594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45934.268539467594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45934.268539467594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45934.268539467594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45934.268539467594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45934.268539467594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45934.268539467594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45934.268539467594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45934.268539467594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45934.268539467594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45934.268539467594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45934.268539467594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45934.268539467594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45934.268539467594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45934.268539467594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45934.268539467594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45934.268539467594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45934.268539467594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45934.268539467594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45934.268539467594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45934.268539467594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45934.268539467594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45934.268539467594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45934.268539467594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45934.268539467594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45934.268539467594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45934.268539467594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45934.268539467594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45934.268539467594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45934.268539467594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45934.268539467594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45934.268539467594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45934.268539467594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45934.268539467594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45934.268539467594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45934.268539467594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45934.268539467594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45934.268539467594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45934.268539467594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45934.268539467594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45934.268539467594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45934.268539467594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45934.268539467594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45934.268539467594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45934.268539467594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45934.268539467594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45934.268539467594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45934.268539467594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45934.268539467594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45934.268539467594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45934.268539467594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45934.268539467594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45934.268539467594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45934.268539467594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45934.268539467594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45934.268539467594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45934.268539467594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45934.268539467594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45934.268539467594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45934.268539467594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45934.268539467594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45934.268539467594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45934.268539467594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45934.268539467594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45934.268539467594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45934.268539467594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45934.268539467594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45934.268539467594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45934.268539467594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45934.268539467594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45934.268539467594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45934.268539467594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45934.268539467594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45934.268539467594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45934.268539467594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45934.268539467594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45934.268539467594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45934.268539467594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45934.268539467594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45934.268539467594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45934.268539467594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45934.268539467594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45934.268539467594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45934.268539467594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45934.268539467594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45934.268539467594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45934.268539467594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45934.268539467594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45934.268539467594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45934.268539467594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45934.268539467594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45934.268539467594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45934.268539467594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45934.268539467594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45934.268539467594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45934.268539467594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45934.268539467594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45934.268539467594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45934.268539467594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45934.268539467594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45934.268539467594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45934.268539467594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45934.268539467594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45934.268539467594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45934.268539467594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45934.268539467594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45934.268539467594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45934.268539467594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45934.268539467594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45934.268539467594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45934.268539467594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45934.268539467594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45934.268539467594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45934.268539467594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45934.268539467594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45934.268539467594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45934.268539467594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45934.268539467594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45934.268539467594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45934.268539467594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45934.268539467594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45934.268539467594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45934.268539467594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45934.268539467594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45934.268539467594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45934.268539467594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45934.268539467594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45934.268539467594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45934.268539467594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45934.268539467594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45934.268539467594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45934.268539467594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45934.268539467594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45934.268539467594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45934.268539467594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45934.268539467594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45934.268539467594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45934.268539467594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45934.268539467594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45934.268539467594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45934.268539467594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45934.268539467594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45934.268539467594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45934.268539467594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45934.268539467594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45934.268539467594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45934.268539467594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45934.268539467594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45934.268539467594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45934.268539467594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45934.268539467594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45934.268539467594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45934.268539467594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45934.268539467594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45934.268539467594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45934.268539467594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45934.268539467594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45934.268539467594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45934.268539467594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45934.268539467594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45934.268539467594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45934.268539467594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45934.268539467594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45934.268539467594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45934.268539467594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45934.268539467594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45934.268539467594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45934.268539467594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45934.268539467594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45934.268539467594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45934.268539467594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45934.268539467594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45934.268539467594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45934.268539467594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45934.268539467594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45934.268539467594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45934.268539467594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45934.268539467594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45934.268539467594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45934.268539467594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45934.268539467594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45934.268539467594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45934.268539467594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45934.268539467594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45934.268539467594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45934.268539467594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45934.268539467594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45934.268539467594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45934.268539467594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45934.268539467594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45934.268539467594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45934.268539467594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45934.268539467594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45934.268539467594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45934.268539467594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45934.268539467594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45934.268539467594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45934.268539467594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45934.268539467594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45934.268539467594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45934.268539467594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45934.268539467594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45934.268539467594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45934.268539467594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45934.268539467594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45934.268539467594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45934.268539467594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45934.268539467594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45934.268539467594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45934.268539467594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45934.268539467594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45934.268539467594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45934.268539467594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45934.268539467594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45934.268539467594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45934.268539467594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45934.268539467594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45934.268539467594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45934.268539467594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45934.268539467594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45934.268539467594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45934.268539467594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45934.268539467594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45934.268539467594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45934.268539467594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45934.268539467594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45934.268539467594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45934.268539467594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45934.268539467594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45934.268539467594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45934.268539467594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45934.268539467594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45934.268539467594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45934.268539467594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45934.268539467594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45934.268539467594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45934.268539467594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45934.268539467594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45934.268539467594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45934.268539467594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45934.268539467594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45934.268539467594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45934.268539467594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45934.268539467594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45934.268539467594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45934.268539467594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45934.268539467594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45934.268539467594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45934.268539467594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45934.268539467594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45934.268539467594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45934.268539467594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45934.268539467594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45934.268539467594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45934.268539467594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45934.268539467594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45934.268539467594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45934.268539467594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45934.268539467594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45934.268539467594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45934.268539467594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45934.268539467594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45934.268539467594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45934.268539467594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45934.268539467594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45934.268539467594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45934.268539467594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45934.268539467594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45934.268539467594</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45934.268539467594</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45934.268539467594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45934.268539467594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45934.268539467594</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45934.268539467594</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45934.268539467594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45934.268539467594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45934.268539467594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45934.268539467594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45934.268539467594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45934.268539467594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45934.268539467594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45934.268539467594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45934.268539467594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45934.268539467594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45934.268539467594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45934.268539467594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45934.268539467594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45934.268539467594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45934.268539467594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45934.268539467594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45934.268539467594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45934.268539467594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45934.268539467594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45934.268539467594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45934.268539467594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45934.268539467594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45934.268539467594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45934.268539467594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45934.268539467594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45934.268539467594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45934.268539467594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45934.268539467594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45934.268539467594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45934.268539467594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45934.268539467594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45934.268539467594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45934.268539467594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45934.268539467594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45934.268539467594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45934.268539467594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45934.268539467594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45934.268539467594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45934.268539467594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45934.268539467594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45934.268539467594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45934.268539467594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45934.268539467594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45934.268539467594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45934.268539467594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45934.268539467594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45934.268539467594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45934.268539467594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45934.268539467594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45934.268539467594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45934.268539467594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45934.268539467594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45934.268539467594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45934.268539467594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45934.268539467594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45934.268539467594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45934.268539467594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45934.268539467594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45934.268539467594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45934.268539467594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45934.268539467594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45934.268539467594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45934.268539467594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45934.268539467594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45934.268539467594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45934.268539467594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45934.268539467594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45934.268539467594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45934.268539467594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45934.268539467594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45934.268539467594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45934.268539467594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45934.268539467594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45934.268539467594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45934.268539467594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45934.268539467594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45934.268539467594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45934.268539467594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45934.268539467594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45934.268539467594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45934.268539467594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45934.268539467594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45934.268539467594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45934.268539467594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45934.268539467594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45934.268539467594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45934.268539467594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45934.268539467594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45934.268539467594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45934.268539467594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45934.268539467594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45934.268539467594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45934.268539467594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45934.268539467594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45934.268539467594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45934.268539467594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45934.268539467594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45934.268539467594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45934.268539467594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45934.268539467594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45934.268539467594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45934.268539467594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45934.268539467594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45934.268539467594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45934.268539467594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45934.268539467594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45934.268539467594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45934.268539467594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45934.268539467594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45934.268539467594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45934.268539467594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45934.268539467594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45934.268539467594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45934.268539467594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45934.268539467594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45934.268539467594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45934.268539467594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45934.268539467594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45934.268539467594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45934.268539467594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45934.268539467594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45934.268539467594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45934.268539467594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45934.268539467594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45934.268539467594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45934.268539467594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45934.268539467594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45934.268539467594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45934.268539467594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45934.268539467594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45934.268539467594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45934.268539467594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45934.268539467594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45934.268539467594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45934.268539467594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45934.268539467594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45934.268539467594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45934.268539467594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45934.268539467594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45934.268539467594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45934.268539467594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45934.268539467594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45934.268539467594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45934.268539467594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45934.268539467594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45934.268539467594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45934.268539467594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45934.268539467594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45934.268539467594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45934.268539467594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45934.268539467594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45934.268539467594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45934.268539467594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45934.268539467594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45934.268539467594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45934.268539467594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45934.268539467594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45934.268539467594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45934.268539467594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45934.268539467594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45934.268539467594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45934.268539467594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45934.268539467594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45934.268539467594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45934.268539467594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45934.268539467594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45934.268539467594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45934.268539467594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45934.268539467594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45934.268539467594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45934.268539467594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45934.268539467594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45934.268539467594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45934.268539467594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45934.268539467594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45934.268539467594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45934.268539467594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45934.268539467594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45934.268539467594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45934.268539467594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45934.268539467594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45934.268539467594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45934.268539467594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45934.268539467594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45934.268539467594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45934.268539467594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45934.268539467594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45934.268539467594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45934.268539467594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45934.268539467594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45934.268539467594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45934.268539467594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45934.268539467594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45934.268539467594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45934.268539467594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45934.268539467594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45934.268539467594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45934.268539467594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45934.268539467594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45934.268539467594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45934.268539467594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45934.268539467594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45934.268539467594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45934.268539467594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45934.268539467594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45934.268539467594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45934.268539467594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45934.268539467594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45934.268539467594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45934.268539467594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45934.268539467594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45934.268539467594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45934.268539467594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45934.268539467594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45934.268539467594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45934.268539467594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45934.268539467594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45934.268539467594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45934.268539467594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45934.268539467594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45934.268539467594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45934.268539467594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45934.268539467594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45934.268539467594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45934.268539467594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45934.268539467594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45934.268539467594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45934.268539467594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45934.268539467594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45934.268539467594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45934.268539467594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45934.268539467594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45934.268539467594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45934.268539467594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45934.268539467594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45934.268539467594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45934.268539467594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45934.268539467594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45934.268539467594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45934.268539467594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45934.268539467594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45934.268539467594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45934.268539467594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45934.268539467594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45934.268539467594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45934.268539467594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45934.268539467594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45934.268539467594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45934.268539467594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45934.268539467594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45934.268539467594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45934.268539467594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45934.268539467594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45934.268539467594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45934.268539467594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45934.268539467594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45934.268539467594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45934.268539467594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45934.268539467594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45934.268539467594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45934.268539467594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45934.268539467594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45934.268539467594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45934.268539467594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45934.268539467594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45934.268539467594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45934.268539467594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45934.268539467594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45934.268539467594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45934.268539467594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45934.268539467594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45934.268539467594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45934.268539467594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45934.268539467594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45934.268539467594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45934.268539467594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45934.268539467594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45934.268539467594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45934.268539467594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45934.268539467594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45934.268539467594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45934.268539467594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45934.268539467594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45934.268539467594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45934.268539467594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45934.268539467594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45934.268539467594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45934.268539467594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45934.268539467594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45934.268539467594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45934.268539467594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45934.268539467594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45934.268539467594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45934.268539467594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45934.268539467594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45934.268539467594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45934.268539467594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45934.268539467594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45934.268539467594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45934.268539467594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45934.268539467594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45934.268539467594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45934.268539467594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45934.268539467594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45934.268539467594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45934.268539467594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45934.268539467594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45934.268539467594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45934.268539467594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45934.268539467594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45934.268539467594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45934.268539467594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45934.268539467594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45934.268539467594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45934.268539467594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45934.268539467594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45934.268539467594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45934.268539467594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45934.268539467594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45934.268539467594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45934.268539467594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45934.268539467594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45934.268539467594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45934.268539467594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45934.268539467594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45934.268539467594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45934.268539467594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45934.268539467594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45934.268539467594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45934.268539467594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45934.268539467594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45934.268539467594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45934.268539467594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45934.268539467594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45934.268539467594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45934.268539467594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45934.268539467594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45934.268539467594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45934.268539467594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45934.268539467594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45934.268539467594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45934.268539467594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45934.268539467594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45934.268539467594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45934.268539467594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45934.268539467594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45934.268539467594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45934.268539467594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45934.268539467594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45934.268539467594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45934.268539467594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45934.268539467594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45934.268539467594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45934.268539467594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45934.268539467594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45934.268539467594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45934.268539467594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45934.268539467594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45934.268539467594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45934.268539467594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45934.268539467594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45934.268539467594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45934.268539467594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45934.268539467594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45934.268539467594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45934.268539467594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45934.268539467594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45934.268539467594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45934.268539467594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45934.268539467594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45934.268539467594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45934.268539467594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45934.268539467594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45934.268539467594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45934.268539467594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45934.268539467594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45934.268539467594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45934.268539467594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45934.268539467594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45934.268539467594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45934.268539467594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45934.268539467594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45934.268539467594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45934.268539467594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45934.268539467594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45934.268539467594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45934.268539467594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45934.268539467594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45934.268539467594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45934.268539467594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45934.268539467594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45934.268539467594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45934.268539467594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45934.268539467594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45934.268539467594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45934.268539467594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45934.268539467594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45934.268539467594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45934.268539467594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45934.268539467594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45934.268539467594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45934.268539467594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45934.268539467594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45934.268539467594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45934.268539467594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45934.268539467594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45934.268539467594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45934.268539467594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45934.268539467594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45934.268539467594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45934.268539467594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45934.268539467594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45934.268539467594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45934.268539467594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45934.268539467594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45934.268539467594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45934.268539467594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45934.268539467594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45934.268539467594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45934.268539467594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45934.268539467594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45934.268539467594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45934.268539467594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45934.268539467594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45934.268539467594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45934.268539467594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45934.268539467594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45934.268539467594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45934.268539467594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45934.268539467594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45934.268539467594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45934.268539467594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45934.268539467594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45934.268539467594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45934.268539467594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45934.268539467594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45934.268539467594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45934.268539467594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45934.268539467594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45934.268539467594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45934.268539467594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45934.268539467594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45934.268539467594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45934.268539467594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45934.268539467594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45934.268539467594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45934.268539467594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45934.268539467594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45934.268539467594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45934.268539467594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45934.268539467594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45934.268539467594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45934.268539467594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45934.268539467594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45934.268539467594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45934.268539467594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45934.268539467594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45934.268539467594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45934.268539467594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45934.268539467594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45934.268539467594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45934.268539467594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45934.268539467594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45934.268539467594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45934.268539467594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45934.268539467594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45934.268539467594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45934.268539467594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45934.268539467594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45934.268539467594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45934.268539467594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45934.268539467594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45934.268539467594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45934.268539467594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45934.268539467594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45934.268539467594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45934.268539467594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45934.268539467594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45934.268539467594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45934.268539467594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45934.268539467594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45934.268539467594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45934.268539467594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45934.268539467594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45934.268539467594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45934.268539467594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45934.268539467594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45934.268539467594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45934.268539467594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45934.268539467594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45934.268539467594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45934.268539467594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45934.268539467594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45934.268539467594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45934.268539467594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45934.268539467594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45934.268539467594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45934.268539467594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45934.268539467594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45934.268539467594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45934.268539467594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45934.268539467594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45934.268539467594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45934.268539467594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45934.268539467594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45934.268539467594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45934.268539467594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45934.268539467594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45934.268539467594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45934.268539467594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45934.268539467594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45934.268539467594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45934.268539467594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45934.268539467594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45934.268539467594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45934.268539467594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45934.268539467594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45934.268539467594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45934.268539467594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45934.268539467594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45934.268539467594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45934.268539467594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45934.268539467594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45934.268539467594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45934.268539467594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45934.268539467594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45934.268539467594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45934.268539467594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45934.268539467594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45934.268539467594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45934.268539467594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45934.268539467594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45934.268539467594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45934.268539467594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45934.268539467594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45934.268539467594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45934.268539467594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45934.268539467594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45934.268539467594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45934.268539467594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45934.268539467594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45934.268539467594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45934.268539467594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45934.268539467594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45934.268539467594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45934.268539467594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45934.268539467594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45934.268539467594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45934.268539467594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45934.268539467594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45934.268539467594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45934.268539467594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45934.268539467594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45934.268539467594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45934.268539467594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45934.268539467594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45934.268539467594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45934.268539467594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45934.268539467594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45934.268539467594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45934.268539467594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45934.268539467594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45934.268539467594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45934.268539467594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45934.268539467594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45934.268539467594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45934.268539467594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45934.268539467594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45934.268539467594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45934.268539467594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45934.268539467594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45934.268539467594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45934.268539467594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45934.268539467594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45934.268539467594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45934.268539467594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45934.268539467594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45934.268539467594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45934.268539467594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45934.268539467594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45934.268539467594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45934.268539467594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45934.268539467594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45934.268539467594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45934.268539467594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45934.268539467594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45934.268539467594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45934.268539467594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45934.268539467594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45934.268539467594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45934.268539467594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45934.268539467594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45934.268539467594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45934.268539467594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45934.268539467594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45934.268539467594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45934.268539467594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45934.268539467594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45934.268539467594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45934.268539467594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45934.268539467594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45934.268539467594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45934.268539467594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45934.268539467594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45934.268539467594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45934.268539467594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45934.268539467594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45934.268539467594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45934.268539467594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45934.268539467594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45934.268539467594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45934.268539467594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45934.268539467594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45934.268539467594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45934.268539467594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45934.268539467594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45934.268539467594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45934.268539467594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45934.268539467594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45934.268539467594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45934.268539467594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45934.268539467594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45934.268539467594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45934.268539467594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45934.268539467594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45934.268539467594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45934.268539467594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45934.268539467594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45934.268539467594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45934.268539467594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45934.268539467594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45934.268539467594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45934.268539467594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45934.268539467594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45934.268539467594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45934.268539467594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45934.268539467594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45934.268539467594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45934.268539467594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45934.268539467594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45934.268539467594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45934.268539467594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45934.268539467594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45934.268539467594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45934.268539467594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45934.268539467594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45934.268539467594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45934.268539467594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45934.268539467594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45934.268539467594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45934.268539467594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45934.268539467594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45934.268539467594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45934.268539467594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45934.268539467594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45934.268539467594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45934.268539467594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45934.268539467594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45934.268539467594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45934.268539467594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45934.268539467594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45934.268539467594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45934.268539467594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45934.268539467594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45934.268539467594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45934.268539467594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45934.268539467594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45934.268539467594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45934.268539467594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45934.268539467594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45934.268539467594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45934.268539467594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45934.268539467594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45934.268539467594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45934.268539467594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45934.268539467594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45934.268539467594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45934.268539467594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45934.268539467594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45934.268539467594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45934.268539467594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45934.268539467594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45934.268539467594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45934.268539467594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45934.268539467594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45934.268539467594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45934.268539467594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45934.268539467594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45934.268539467594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45934.268539467594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45934.268539467594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45934.268539467594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45934.268539467594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45934.268539467594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45934.268539467594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45934.268539467594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45934.268539467594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45934.268539467594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45934.268539467594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45934.268539467594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45934.268539467594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45934.268539467594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45934.268539467594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45934.268539467594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45934.268539467594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45934.268539467594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45934.268539467594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45934.268539467594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45934.268539467594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45934.268539467594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45934.268539467594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45934.268539467594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45934.268539467594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45934.268539467594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45934.268539467594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45934.268539467594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45934.268539467594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45934.268539467594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45934.268539467594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45934.268539467594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45934.268539467594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45934.268539467594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45934.268539467594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45934.268539467594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45934.268539467594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45934.268539467594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45934.268539467594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45934.268539467594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45934.268539467594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45934.268539467594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45934.268539467594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45934.268539467594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45934.268539467594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45934.268539467594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45934.268539467594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45934.268539467594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45934.268539467594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45934.268539467594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45934.268539467594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45934.268539467594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45934.268539467594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45934.268539467594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45934.268539467594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45934.268539467594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45934.268539467594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45934.268539467594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45934.268539467594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45934.268539467594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45934.268539467594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45934.268539467594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45934.268539467594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45934.268539467594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45934.268539467594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45934.268539467594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45934.268539467594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45934.268539467594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45934.268539467594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45934.268539467594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45934.268539467594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45934.268539467594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45934.268539467594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45934.268539467594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45934.268539467594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45934.268539467594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45934.268539467594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45934.268539467594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45934.268539467594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45934.268539467594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45934.268539467594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45934.268539467594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45934.268539467594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45934.268539467594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45934.268539467594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45934.268539467594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45934.268539467594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45934.268539467594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45934.268539467594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45934.268539467594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45934.268539467594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45934.268539467594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45934.268539467594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45934.268539467594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45934.268539467594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45934.268539467594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45934.268539467594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45934.268539467594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45934.268539467594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45934.268539467594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45934.268539467594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45934.268539467594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45934.268539467594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45934.268539467594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45934.268539467594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45934.268539467594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45934.268539467594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45934.268539467594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45934.268539467594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45934.268539467594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45934.268539467594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45934.268539467594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45934.268539467594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45934.268539467594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45934.268539467594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45934.268539467594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45934.268539467594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45934.268539467594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45934.268539467594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45934.268539467594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45934.268539467594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45934.268539467594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45934.268539467594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45934.268539467594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45934.268539467594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45934.268539467594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45934.268539467594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45934.268539467594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45934.268539467594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45934.268539467594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45934.268539467594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45934.268539467594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45934.268539467594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45934.268539467594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45934.268539467594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45934.268539467594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45934.268539467594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45934.268539467594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45934.268539467594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45934.268539467594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45934.268539467594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45934.268539467594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45934.268539467594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45934.268539467594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45934.268539467594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45934.268539467594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45934.268539467594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45934.268539467594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45934.268539467594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45934.268539467594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45934.268539467594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45934.268539467594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45934.268539467594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45934.268539467594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45934.268539467594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45934.268539467594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45934.268539467594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45934.268539467594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45934.268539467594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45934.268539467594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45934.268539467594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45934.268539467594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45934.268539467594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45934.268539467594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45934.268539467594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45934.268539467594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45934.268539467594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45934.268539467594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45934.268539467594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45934.268539467594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45934.268539467594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45934.268539467594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45934.268539467594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45934.268539467594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45934.268539467594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45934.268539467594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45934.268539467594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45934.268539467594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45934.268539467594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45934.268539467594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45934.268539467594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45934.268539467594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45934.268539467594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45934.268539467594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45934.268539467594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45934.268539467594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45934.268539467594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45934.268539467594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45934.268539467594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45934.268539467594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45934.268539467594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45934.268539467594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45934.268539467594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45934.268539467594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45934.268539467594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45934.268539467594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45934.268539467594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45934.268539467594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45934.268539467594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45934.268539467594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45934.268539467594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45934.268539467594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45934.268539467594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45934.268539467594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45934.268539467594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45934.268539467594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45934.268539467594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45934.268539467594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45934.268539467594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45934.268539467594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45934.268539467594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45934.268539467594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45934.268539467594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45934.268539467594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45934.268539467594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45934.268539467594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45934.268539467594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45934.268539467594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45934.268539467594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45934.268539467594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45934.268539467594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45934.268539467594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45934.268539467594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45934.268539467594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45934.268539467594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45934.268539467594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45934.268539467594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45934.268539467594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45934.268539467594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45934.268539467594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45934.268539467594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45934.268539467594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45934.268539467594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45934.268539467594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45934.268539467594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45934.268539467594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45934.268539467594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45934.268539467594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45934.268539467594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45934.268539467594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45934.268539467594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45934.268539467594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45934.268539467594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45934.268539467594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45934.268539467594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45934.268539467594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45934.268539467594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45934.268539467594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45934.268539467594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45934.268539467594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45934.268539467594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45934.268539467594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45934.268539467594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45934.268539467594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45934.268539467594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45934.268539467594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45934.268539467594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45934.268539467594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45934.268539467594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45934.268539467594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45934.268539467594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45934.268539467594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45934.268539467594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45934.268539467594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45934.268539467594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45934.268539467594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45934.268539467594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45934.268539467594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45934.268539467594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45934.268539467594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45934.268539467594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45934.268539467594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45934.268539467594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45934.268539467594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45934.268539467594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45934.268539467594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45934.268539467594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45934.268539467594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45934.268539467594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45934.268539467594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45934.268539467594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45934.268539467594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45934.268539467594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45934.268539467594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45934.268539467594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45934.268539467594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45934.268539467594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45934.268539467594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45934.268539467594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45934.268539467594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45934.268539467594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45934.268539467594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45934.268539467594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45934.268539467594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45934.268539467594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45934.268539467594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45934.268539467594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45934.268539467594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45934.268539467594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45934.268539467594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45934.268539467594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45934.268539467594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45934.268539467594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45934.268539467594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45934.268539467594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45934.268539467594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45934.268539467594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45934.268539467594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45934.268539467594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45934.268539467594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45934.268539467594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45934.268539467594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45934.268539467594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45934.268539467594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45934.268539467594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45934.268539467594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45934.268539467594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45934.268539467594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45934.268539467594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45934.268539467594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45934.268539467594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45934.268539467594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45934.268539467594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45934.268539467594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45934.268539467594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45934.268539467594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45934.268539467594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45934.268539467594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45934.268539467594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45934.268539467594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45934.268539467594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45934.268539467594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45934.268539467594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45934.268539467594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45934.268539467594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45934.268539467594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45934.268539467594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45934.268539467594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45934.268539467594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45934.268539467594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45934.268539467594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45934.268539467594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45934.268539467594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45934.268539467594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45934.268539467594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45934.268539467594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45934.268539467594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45934.268539467594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45934.268539467594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45934.268539467594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45934.268539467594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45934.268539467594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45934.268539467594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45934.268539467594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45934.268539467594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45934.268539467594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45934.268539467594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45934.268539467594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45934.268539467594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45934.268539467594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45934.268539467594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45934.268539467594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45934.268539467594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45934.268539467594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45934.268539467594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45934.268539467594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45934.268539467594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45934.268539467594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45934.268539467594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45934.268539467594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45934.268539467594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45934.268539467594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45934.268539467594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45934.268539467594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45934.268539467594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45934.268539467594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45934.268539467594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45934.268539467594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45934.268539467594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45934.268539467594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45934.268539467594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45934.268539467594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45934.268539467594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45934.268539467594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45934.268539467594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45934.268539467594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45934.268539467594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45934.268539467594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45934.268539467594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45934.268539467594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45934.268539467594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45934.268539467594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45934.268539467594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45934.268539467594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45934.268539467594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45934.268539467594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45934.268539467594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45934.268539467594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45934.268539467594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45934.268539467594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45934.268539467594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45934.268539467594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45934.268539467594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45934.268539467594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45934.268539467594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45934.268539467594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45934.268539467594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45934.268539467594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45934.268539467594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45934.268539467594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45934.268539467594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45934.268539467594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45934.268539467594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45934.268539467594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45934.268539467594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45934.268539467594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45934.268539467594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45934.268539467594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45934.268539467594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45934.268539467594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45934.268539467594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45934.268539467594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45934.268539467594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45934.268539467594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45934.268539467594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45934.268539467594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45934.268539467594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45934.268539467594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45934.268539467594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45934.268539467594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45934.268539467594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45934.268539467594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45934.268539467594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45934.268539467594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45934.268539467594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45934.268539467594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45934.268539467594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45934.268539467594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45934.268539467594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45934.268539467594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45934.268539467594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45934.268539467594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45934.268539467594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45934.268539467594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45934.268539467594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45934.268539467594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45934.268539467594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45934.268539467594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45934.268539467594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45934.268539467594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45934.268539467594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45934.268539467594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45934.268539467594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45934.268539467594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45934.268539467594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45934.268539467594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45934.268539467594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45934.268539467594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45934.268539467594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45934.268539467594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45934.268539467594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45934.268539467594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45934.268539467594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45934.268539467594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45934.268539467594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45934.268539467594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45934.268539467594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45934.268539467594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45934.268539467594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45934.268539467594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45934.268539467594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45934.268539467594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45934.268539467594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45934.268539467594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45934.268539467594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45934.268539467594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45934.268539467594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45934.268539467594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45934.268539467594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45934.268539467594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45934.268539467594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45934.268539467594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45934.268539467594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45934.268539467594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45934.268539467594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45934.268539467594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45934.268539467594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45934.268539467594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45934.268539467594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45934.268539467594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45934.268539467594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45934.268539467594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45934.268539467594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45934.268539467594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45934.268539467594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45934.268539467594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45934.268539467594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45934.268539467594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45934.268539467594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45934.268539467594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45934.268539467594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45934.268539467594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45934.268539467594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45934.268539467594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45934.268539467594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45934.268539467594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45934.268539467594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45934.268539467594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45934.268539467594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45934.268539467594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45934.268539467594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45934.268539467594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45934.268539467594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45934.268539467594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45934.268539467594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45934.268539467594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45934.268539467594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45934.268539467594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45934.268539467594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45934.268539467594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45934.268539467594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45934.268539467594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45934.268539467594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45934.268539467594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45934.268539467594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45934.268539467594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45934.268539467594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45934.268539467594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45934.268539467594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45934.268539467594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45934.268539467594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45934.268539467594</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230.78782187499746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3.378261689817009</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0.34857418981846422</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3</v>
      </c>
      <c r="D5" s="107" t="s">
        <v>39068</v>
      </c>
      <c r="E5" s="112" t="s">
        <v>38964</v>
      </c>
      <c r="F5" s="113">
        <v>45934.254467592589</v>
      </c>
      <c r="G5" s="114">
        <f ca="1">IFERROR(NOW()-F5,"")</f>
        <v>1.4071875004447065E-2</v>
      </c>
      <c r="H5" s="113">
        <v>45934.246759259258</v>
      </c>
      <c r="I5" s="110" t="str">
        <f>IFERROR(VLOOKUP(D5,DB!A:F,6,0),"")</f>
        <v>SCECO</v>
      </c>
      <c r="J5" s="110" t="str">
        <f>IFERROR(VLOOKUP(D5,DB!A:G,7,0),"")</f>
        <v>Dead+Dead</v>
      </c>
      <c r="K5" s="115" t="s">
        <v>39069</v>
      </c>
      <c r="L5" s="107" t="str">
        <f>IFERROR(VLOOKUP(D5,DB!A:I,9,0),"")</f>
        <v>Latis</v>
      </c>
    </row>
    <row r="6" spans="1:16" ht="15" customHeight="1">
      <c r="A6" s="110"/>
      <c r="B6" s="110" t="str">
        <f>IFERROR(VLOOKUP(D6,DB!A:K,11,0),"")</f>
        <v/>
      </c>
      <c r="C6" s="111"/>
      <c r="D6" s="107"/>
      <c r="E6" s="112"/>
      <c r="F6" s="113"/>
      <c r="G6" s="114">
        <f ca="1">IFERROR(NOW()-F6,"")</f>
        <v>45934.268539467594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45934.268539467594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45934.268539467594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45934.268539467594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45934.268539467594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45934.268539467594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45934.268539467594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45934.268539467594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45934.268539467594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45934.268539467594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45934.268539467594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45934.268539467594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45934.268539467594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45934.268539467594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45934.268539467594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45934.268539467594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45934.268539467594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45934.268539467594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45934.268539467594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45934.268539467594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45934.268539467594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45934.268539467594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45934.268539467594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45934.268539467594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45934.268539467594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45934.268539467594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45934.268539467594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45934.268539467594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45934.268539467594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45934.268539467594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45934.268539467594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45934.268539467594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45934.268539467594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45934.268539467594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45934.268539467594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45934.268539467594</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42.436479282405344</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8.0796621527770185</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137" t="s">
        <v>36036</v>
      </c>
      <c r="E4" s="37" t="s">
        <v>38964</v>
      </c>
      <c r="F4" s="38">
        <v>45933.812557870369</v>
      </c>
      <c r="G4" s="39">
        <f ca="1">IFERROR(NOW()-F4,"-")</f>
        <v>0.45598159722430864</v>
      </c>
      <c r="H4" s="38">
        <v>45933.807002314818</v>
      </c>
      <c r="I4" s="37" t="str">
        <f>IFERROR(VLOOKUP(D4,DB!A:F,6,0),"")</f>
        <v>Generator-SG</v>
      </c>
      <c r="J4" s="37" t="str">
        <f>IFERROR(VLOOKUP(D4,DB!A:G,7,0),"")</f>
        <v>Dead</v>
      </c>
      <c r="K4" s="37" t="s">
        <v>39075</v>
      </c>
      <c r="L4" s="37" t="str">
        <f>IFERROR(VLOOKUP(D4,DB!A:I,9,0),"")</f>
        <v>Latis</v>
      </c>
      <c r="M4" s="136"/>
    </row>
    <row r="5" spans="1:13" ht="15">
      <c r="A5" s="37" t="s">
        <v>39076</v>
      </c>
      <c r="B5" s="37" t="str">
        <f>IFERROR(VLOOKUP(D5,DB!A:K,11,0),"")</f>
        <v>R5</v>
      </c>
      <c r="C5" s="37">
        <v>1</v>
      </c>
      <c r="D5" s="37" t="s">
        <v>31292</v>
      </c>
      <c r="E5" s="37" t="s">
        <v>38964</v>
      </c>
      <c r="F5" s="38">
        <v>45934.217928240738</v>
      </c>
      <c r="G5" s="39">
        <f ca="1">IFERROR(NOW()-F5,"-")</f>
        <v>5.0611226855835412E-2</v>
      </c>
      <c r="H5" s="38">
        <v>45934.212152777778</v>
      </c>
      <c r="I5" s="37" t="str">
        <f>IFERROR(VLOOKUP(D5,DB!A:F,6,0),"")</f>
        <v>Generator-SG</v>
      </c>
      <c r="J5" s="37" t="str">
        <f>IFERROR(VLOOKUP(D5,DB!A:G,7,0),"")</f>
        <v>Vandalized</v>
      </c>
      <c r="K5" s="37" t="s">
        <v>39077</v>
      </c>
      <c r="L5" s="37" t="str">
        <f>IFERROR(VLOOKUP(D5,DB!A:I,9,0),"")</f>
        <v>Latis</v>
      </c>
      <c r="M5" s="136"/>
    </row>
    <row r="6" spans="1:13" ht="15">
      <c r="A6" s="37"/>
      <c r="B6" s="37" t="str">
        <f>IFERROR(VLOOKUP(D6,DB!A:K,11,0),"")</f>
        <v/>
      </c>
      <c r="C6" s="37"/>
      <c r="D6" s="37"/>
      <c r="E6" s="37"/>
      <c r="F6" s="38"/>
      <c r="G6" s="39">
        <f ca="1">IFERROR(NOW()-F6,"-")</f>
        <v>45934.268539467594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45934.268539467594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45934.268539467594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45934.268539467594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45934.268539467594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45934.268539467594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45934.268539467594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45934.268539467594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45934.268539467594</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45934.268539467594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45934.268539467594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45934.268539467594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45934.268539467594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45934.268539467594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45934.268539467594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45934.268539467594</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45934.268539467594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45934.268539467594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45934.268539467594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45934.268539467594</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45934.268539467594</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45934.268539467594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45934.268539467594</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45934.268539467594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45934.268539467594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45934.268539467594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45934.268539467594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45934.268539467594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45934.268539467594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45934.268539467594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45934.268539467594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45934.268539467594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45934.268539467594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45934.268539467594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45934.268539467594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45934.268539467594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45934.268539467594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45934.268539467594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45934.268539467594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45934.268539467594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45934.268539467594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c r="E47" s="37"/>
      <c r="F47" s="38"/>
      <c r="G47" s="39">
        <f ca="1">IFERROR(NOW()-F47,"-")</f>
        <v>45934.268539467594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45934.268539467594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45934.268539467594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45934.268539467594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45934.268539467594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45934.268539467594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45934.268539467594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45934.268539467594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45934.268539467594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45934.268539467594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45934.268539467594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45934.268539467594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45934.268539467594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45934.268539467594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45934.268539467594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45934.268539467594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45934.268539467594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45934.268539467594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45934.268539467594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45934.268539467594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45934.268539467594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45934.268539467594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45934.268539467594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45934.268539467594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45934.268539467594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45934.268539467594</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45934.268539467594</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45934.268539467594</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45934.268539467594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45934.268539467594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45934.268539467594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45934.268539467594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45934.268539467594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45934.268539467594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45934.268539467594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45934.268539467594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45934.268539467594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45934.268539467594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45934.268539467594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45934.268539467594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45934.268539467594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45934.268539467594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45934.268539467594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45934.268539467594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45934.268539467594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45934.268539467594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45934.268539467594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45934.268539467594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45934.268539467594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45934.268539467594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45934.268539467594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45934.268539467594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45934.268539467594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45934.268539467594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45934.268539467594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45934.268539467594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45934.268539467594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45934.268539467594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45934.268539467594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45934.268539467594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45934.268539467594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45934.268539467594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45934.268539467594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45934.268539467594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45934.268539467594</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45934.268539467594</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45934.268539467594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45934.268539467594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45934.268539467594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45934.268539467594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45934.268539467594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45934.268539467594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45934.268539467594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45934.268539467594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45934.268539467594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45934.268539467594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45934.268539467594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45934.268539467594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45934.268539467594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45934.268539467594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45934.268539467594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45934.268539467594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45934.268539467594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45934.268539467594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45934.268539467594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45934.268539467594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45934.268539467594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45934.268539467594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45934.268539467594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45934.268539467594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45934.268539467594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45934.268539467594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45934.268539467594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45934.268539467594</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45934.268539467594</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45934.268539467594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45934.268539467594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45934.268539467594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45934.268539467594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45934.268539467594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45934.268539467594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45934.268539467594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45934.268539467594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45934.268539467594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45934.268539467594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45934.268539467594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45934.268539467594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45934.268539467594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45934.268539467594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45934.268539467594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45934.268539467594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45934.268539467594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45934.268539467594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45934.268539467594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45934.268539467594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45934.268539467594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45934.268539467594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45934.268539467594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45934.268539467594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45934.268539467594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45934.268539467594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45934.268539467594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45934.268539467594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45934.268539467594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45934.268539467594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45934.268539467594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45934.268539467594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45934.268539467594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45934.268539467594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45934.268539467594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45934.268539467594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45934.268539467594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45934.268539467594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45934.268539467594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45934.268539467594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45934.268539467594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45934.268539467594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45934.268539467594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45934.268539467594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45934.268539467594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45934.268539467594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45934.268539467594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45934.268539467594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45934.268539467594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45934.268539467594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45934.268539467594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45934.268539467594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45934.268539467594</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45934.268539467594</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39078</v>
      </c>
      <c r="B2" s="137" t="s">
        <v>5398</v>
      </c>
      <c r="C2" s="137">
        <v>1</v>
      </c>
      <c r="D2" s="137" t="s">
        <v>32861</v>
      </c>
      <c r="E2" s="137" t="s">
        <v>39079</v>
      </c>
      <c r="F2" s="138">
        <v>45933.880972222221</v>
      </c>
      <c r="G2" s="139">
        <f ca="1">IFERROR(NOW()-F2,"-")</f>
        <v>0.38756724537233822</v>
      </c>
      <c r="H2" s="140">
        <v>45929.455266203702</v>
      </c>
      <c r="I2" s="137" t="str">
        <f>IFERROR(VLOOKUP(D2,DB!A:F,6,0),"")</f>
        <v>SCECO</v>
      </c>
      <c r="J2" s="137" t="str">
        <f>IFERROR(VLOOKUP(D2,DB!A:G,7,0),"")</f>
        <v>In progress</v>
      </c>
      <c r="K2" s="137" t="s">
        <v>39080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39081</v>
      </c>
      <c r="B3" s="137" t="s">
        <v>5398</v>
      </c>
      <c r="C3" s="137">
        <v>1</v>
      </c>
      <c r="D3" s="137" t="s">
        <v>34463</v>
      </c>
      <c r="E3" s="137" t="s">
        <v>39079</v>
      </c>
      <c r="F3" s="138">
        <v>45926.772847222222</v>
      </c>
      <c r="G3" s="139">
        <f ca="1">IFERROR(NOW()-F3,"-")</f>
        <v>7.4956922453711741</v>
      </c>
      <c r="H3" s="140">
        <v>45927.449074074102</v>
      </c>
      <c r="I3" s="137" t="str">
        <f>IFERROR(VLOOKUP(D3,DB!A:F,6,0),"")</f>
        <v>SCECO</v>
      </c>
      <c r="J3" s="137" t="str">
        <f>IFERROR(VLOOKUP(D3,DB!A:G,7,0),"")</f>
        <v>Weak</v>
      </c>
      <c r="K3" s="137" t="s">
        <v>39080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39082</v>
      </c>
      <c r="B4" s="137" t="s">
        <v>5398</v>
      </c>
      <c r="C4" s="137">
        <v>1</v>
      </c>
      <c r="D4" s="137" t="s">
        <v>33408</v>
      </c>
      <c r="E4" s="137" t="s">
        <v>38964</v>
      </c>
      <c r="F4" s="138">
        <v>45932.818645833337</v>
      </c>
      <c r="G4" s="139">
        <f ca="1">IFERROR(NOW()-F4,"-")</f>
        <v>1.4498936342570232</v>
      </c>
      <c r="H4" s="140">
        <v>45931.969363425924</v>
      </c>
      <c r="I4" s="137" t="str">
        <f>IFERROR(VLOOKUP(D4,DB!A:F,6,0),"")</f>
        <v>SCECO</v>
      </c>
      <c r="J4" s="137" t="str">
        <f>IFERROR(VLOOKUP(D4,DB!A:G,7,0),"")</f>
        <v>Dead</v>
      </c>
      <c r="K4" s="137" t="s">
        <v>39080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39083</v>
      </c>
      <c r="B5" s="137" t="str">
        <f>IFERROR(VLOOKUP(D5,DB!A:K,11,0),"")</f>
        <v>R6</v>
      </c>
      <c r="C5" s="137">
        <v>1</v>
      </c>
      <c r="D5" s="137" t="s">
        <v>33684</v>
      </c>
      <c r="E5" s="137" t="s">
        <v>38964</v>
      </c>
      <c r="F5" s="140">
        <v>45933.705324074072</v>
      </c>
      <c r="G5" s="139">
        <f ca="1">IFERROR(NOW()-F5,"-")</f>
        <v>0.56321539352211403</v>
      </c>
      <c r="H5" s="140">
        <v>45933.228229166663</v>
      </c>
      <c r="I5" s="137" t="str">
        <f>IFERROR(VLOOKUP(D5,DB!A:F,6,0),"")</f>
        <v>SCECO</v>
      </c>
      <c r="J5" s="137" t="str">
        <f>IFERROR(VLOOKUP(D5,DB!A:G,7,0),"")</f>
        <v>Weak</v>
      </c>
      <c r="K5" s="137" t="s">
        <v>39084</v>
      </c>
      <c r="L5" s="137" t="str">
        <f>IFERROR(VLOOKUP(D5,DB!A:I,9,0),"")</f>
        <v>Latis</v>
      </c>
    </row>
    <row r="6" spans="1:16383" ht="31.5" customHeight="1">
      <c r="A6" s="137" t="s">
        <v>39085</v>
      </c>
      <c r="B6" s="137" t="str">
        <f>IFERROR(VLOOKUP(D6,DB!A:K,11,0),"")</f>
        <v>R6</v>
      </c>
      <c r="C6" s="137">
        <v>3</v>
      </c>
      <c r="D6" s="137" t="s">
        <v>33728</v>
      </c>
      <c r="E6" s="137" t="s">
        <v>38964</v>
      </c>
      <c r="F6" s="140">
        <v>45933.920601851853</v>
      </c>
      <c r="G6" s="139">
        <f ca="1">IFERROR(NOW()-F6,"-")</f>
        <v>0.34793761574110249</v>
      </c>
      <c r="H6" s="140">
        <v>45933.858310185184</v>
      </c>
      <c r="I6" s="137" t="str">
        <f>IFERROR(VLOOKUP(D6,DB!A:F,6,0),"")</f>
        <v>SCECO</v>
      </c>
      <c r="J6" s="137" t="str">
        <f>IFERROR(VLOOKUP(D6,DB!A:G,7,0),"")</f>
        <v>Weak</v>
      </c>
      <c r="K6" s="137" t="s">
        <v>39086</v>
      </c>
      <c r="L6" s="137" t="str">
        <f>IFERROR(VLOOKUP(D6,DB!A:I,9,0),"")</f>
        <v>Latis</v>
      </c>
      <c r="M6" s="137"/>
    </row>
    <row r="7" spans="1:16383" ht="31.5" customHeight="1">
      <c r="A7" s="121"/>
      <c r="B7" s="137" t="str">
        <f>IFERROR(VLOOKUP(D7,DB!A:K,11,0),"")</f>
        <v/>
      </c>
      <c r="C7" s="137"/>
      <c r="D7" s="137"/>
      <c r="E7" s="137"/>
      <c r="F7" s="137"/>
      <c r="G7" s="139">
        <f ca="1">IFERROR(NOW()-F7,"-")</f>
        <v>45934.268539467594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45934.268539467594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45934.268539467594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45934.268539467594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45934.268539467594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45934.268539467594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45934.268539467594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45934.268539467594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45934.268539467594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45934.268539467594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45934.268539467594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45934.268539467594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45934.268539467594</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45934.268539467594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45934.268539467594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45934.268539467594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45934.268539467594</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45934.268539467594</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45934.268539467594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45934.268539467594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45934.268539467594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45934.268539467594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45934.268539467594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45934.268539467594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45934.268539467594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45934.268539467594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45934.268539467594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45934.268539467594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45934.268539467594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45934.268539467594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45934.268539467594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45934.268539467594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45934.268539467594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45934.268539467594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45934.268539467594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45934.268539467594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45934.268539467594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45934.268539467594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45934.268539467594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45934.268539467594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45934.268539467594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45934.268539467594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45934.268539467594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45934.268539467594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45934.268539467594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45934.268539467594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45934.268539467594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45934.268539467594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45934.268539467594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45934.268539467594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45934.268539467594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45934.268539467594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45934.268539467594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45934.268539467594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45934.268539467594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45934.268539467594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45934.268539467594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45934.268539467594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45934.268539467594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45934.268539467594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45934.268539467594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45934.268539467594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45934.268539467594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45934.268539467594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45934.268539467594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45934.268539467594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45934.268539467594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45934.268539467594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45934.268539467594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45934.268539467594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45934.268539467594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45934.268539467594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45934.268539467594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45934.268539467594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45934.268539467594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45934.268539467594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45934.268539467594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45934.268539467594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45934.268539467594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45934.268539467594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45934.268539467594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45934.268539467594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45934.268539467594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45934.268539467594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45934.268539467594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45934.268539467594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45934.268539467594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45934.268539467594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45934.268539467594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45934.268539467594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45934.268539467594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45934.268539467594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45934.268539467594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45934.268539467594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45934.268539467594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45934.268539467594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45934.268539467594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45934.268539467594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45934.268539467594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45934.268539467594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45934.268539467594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45934.268539467594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45934.268539467594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45934.268539467594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45934.268539467594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45934.268539467594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45934.268539467594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45934.268539467594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45934.268539467594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45934.268539467594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45934.268539467594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45934.268539467594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45934.268539467594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45934.268539467594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45934.268539467594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45934.268539467594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45934.268539467594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45934.268539467594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45934.268539467594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45934.268539467594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45934.268539467594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45934.268539467594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45934.268539467594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45934.268539467594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45934.268539467594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45934.268539467594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45934.268539467594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45934.268539467594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45934.268539467594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45934.268539467594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45934.268539467594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45934.268539467594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45934.268539467594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45934.268539467594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45934.268539467594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45934.268539467594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45934.268539467594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45934.268539467594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45934.268539467594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45934.268539467594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45934.268539467594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45934.268539467594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45934.268539467594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45934.268539467594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45934.268539467594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45934.268539467594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45934.268539467594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45934.268539467594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45934.268539467594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45934.268539467594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45934.268539467594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45934.268539467594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45934.268539467594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45934.268539467594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45934.268539467594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45934.268539467594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45934.268539467594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45934.268539467594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45934.268539467594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45934.268539467594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45934.268539467594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45934.268539467594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45934.268539467594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45934.268539467594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45934.268539467594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45934.268539467594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45934.268539467594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45934.268539467594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45934.268539467594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45934.268539467594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45934.268539467594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45934.268539467594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45934.268539467594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45934.268539467594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45934.268539467594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45934.268539467594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45934.268539467594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45934.268539467594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45934.268539467594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45934.268539467594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45934.268539467594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45934.268539467594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45934.268539467594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45934.268539467594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45934.268539467594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45934.268539467594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45934.268539467594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45934.268539467594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45934.268539467594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45934.268539467594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45934.268539467594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45934.268539467594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45934.268539467594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45934.268539467594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45934.268539467594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45934.268539467594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45934.268539467594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45934.268539467594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45934.268539467594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45934.268539467594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45934.268539467594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45934.268539467594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45934.268539467594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45934.268539467594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45934.268539467594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45934.268539467594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45934.268539467594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45934.268539467594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45934.268539467594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45934.268539467594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45934.268539467594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45934.268539467594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45934.268539467594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45934.268539467594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45934.268539467594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45934.268539467594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45934.268539467594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45934.268539467594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45934.268539467594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45934.268539467594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45934.268539467594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45934.268539467594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45934.268539467594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45934.268539467594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45934.268539467594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45934.268539467594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45934.268539467594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45934.268539467594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45934.268539467594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45934.268539467594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45934.268539467594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45934.268539467594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45934.268539467594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45934.268539467594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45934.268539467594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45934.268539467594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45934.268539467594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45934.268539467594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45934.268539467594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45934.268539467594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45934.268539467594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45934.268539467594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45934.268539467594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45934.268539467594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45934.268539467594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45934.268539467594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45934.268539467594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45934.268539467594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45934.268539467594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45934.268539467594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45934.268539467594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45934.268539467594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45934.268539467594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45934.268539467594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45934.268539467594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45934.268539467594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45934.268539467594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45934.268539467594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45934.268539467594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45934.268539467594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45934.268539467594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45934.268539467594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45934.268539467594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45934.268539467594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45934.268539467594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45934.268539467594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45934.268539467594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45934.268539467594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45934.268539467594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45934.268539467594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45934.268539467594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45934.268539467594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45934.268539467594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45934.268539467594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45934.268539467594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45934.268539467594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45934.268539467594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45934.268539467594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45934.268539467594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45934.268539467594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45934.268539467594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45934.268539467594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45934.268539467594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45934.268539467594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45934.268539467594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45934.268539467594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45934.268539467594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45934.268539467594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45934.268539467594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45934.268539467594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45934.268539467594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45934.268539467594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45934.268539467594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45934.268539467594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45934.268539467594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45934.268539467594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45934.268539467594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45934.268539467594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45934.268539467594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45934.268539467594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45934.268539467594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45934.268539467594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45934.268539467594</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2025-10-04T03:27:51Z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