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67" documentId="13_ncr:1_{F6CB121F-512D-4AA6-A0C1-0FB36C537598}" xr6:coauthVersionLast="47" xr6:coauthVersionMax="47" xr10:uidLastSave="{5ECD29F6-E48B-45EA-9F8D-60F7F36C2F6B}"/>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2" i="1"/>
  <c r="B3" i="1"/>
  <c r="B3" i="4"/>
  <c r="G3" i="4"/>
  <c r="L3" i="4"/>
  <c r="B4" i="4"/>
  <c r="G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<sst xmlns="http://schemas.openxmlformats.org/spreadsheetml/2006/main" count="178584" uniqueCount="39076">
  <si>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</si>
  <si>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</si>
  <si>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</si>
  <si>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</si>
  <si>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</si>
  <si>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</si>
  <si>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</si>
  <si>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</si>
  <si>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</si>
  <si>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</si>
  <si>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</si>
  <si>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</si>
  <si>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</si>
  <si>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</si>
  <si>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</si>
  <si>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</si>
  <si>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</si>
  <si>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</si>
  <si>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</si>
  <si>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</si>
  <si>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</si>
  <si>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</si>
  <si>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</si>
  <si>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</si>
  <si>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</si>
  <si>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</si>
  <si>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</si>
  <si>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</si>
  <si>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</si>
  <si>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</si>
  <si>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</si>
  <si>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</si>
  <si>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</si>
  <si>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</si>
  <si>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</si>
  <si>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</si>
  <si>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</si>
  <si>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</si>
  <si>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</si>
  <si>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</si>
  <si>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</si>
  <si>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</si>
  <si>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</si>
  <si>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</si>
  <si>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</si>
  <si>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</si>
  <si>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</si>
  <si>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</si>
  <si>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</si>
  <si>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</si>
  <si>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</si>
  <si>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</si>
  <si>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</si>
  <si>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</si>
  <si>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</si>
  <si>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</si>
  <si>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</si>
  <si>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</si>
  <si>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</si>
  <si>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</si>
  <si>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</si>
  <si>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</si>
  <si>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</si>
  <si>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</si>
  <si>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</si>
  <si>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</si>
  <si>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</si>
  <si>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</si>
  <si>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</si>
  <si>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</si>
  <si>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</si>
  <si>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</si>
  <si>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</si>
  <si>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</si>
  <si>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</si>
  <si>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</si>
  <si>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</si>
  <si>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</si>
  <si>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</si>
  <si>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</si>
  <si>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</si>
  <si>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</si>
  <si>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</si>
  <si>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</si>
  <si>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</si>
  <si>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</si>
  <si>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</si>
  <si>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</si>
  <si>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</si>
  <si>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</si>
  <si>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</si>
  <si>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</si>
  <si>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</si>
  <si>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</si>
  <si>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</si>
  <si>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</si>
  <si>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</si>
  <si>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</si>
  <si>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</si>
  <si>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</si>
  <si>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</si>
  <si>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</si>
  <si>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</si>
  <si>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</si>
  <si>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</si>
  <si>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</si>
  <si>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</si>
  <si>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</si>
  <si>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</si>
  <si>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</si>
  <si>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</si>
  <si>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</si>
  <si>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</si>
  <si>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</si>
  <si>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</si>
  <si>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</si>
  <si>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</si>
  <si>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</si>
  <si>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</si>
  <si>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</si>
  <si>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</si>
  <si>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</si>
  <si>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</si>
  <si>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</si>
  <si>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</si>
  <si>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</si>
  <si>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</si>
  <si>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</si>
  <si>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</si>
  <si>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</si>
  <si>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</si>
  <si>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</si>
  <si>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</si>
  <si>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</si>
  <si>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</si>
  <si>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</si>
  <si>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</si>
  <si>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</si>
  <si>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</si>
  <si>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</si>
  <si>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</si>
  <si>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</si>
  <si>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</si>
  <si>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</si>
  <si>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</si>
  <si>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</si>
  <si>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</si>
  <si>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</si>
  <si>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</si>
  <si>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</si>
  <si>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</si>
  <si>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</si>
  <si>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</si>
  <si>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</si>
  <si>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</si>
  <si>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</si>
  <si>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</si>
  <si>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</si>
  <si>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</si>
  <si>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</si>
  <si>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</si>
  <si>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</si>
  <si>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</si>
  <si>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</si>
  <si>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</si>
  <si>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</si>
  <si>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</si>
  <si>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</si>
  <si>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</si>
  <si>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</si>
  <si>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</si>
  <si>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</si>
  <si>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</si>
  <si>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</si>
  <si>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</si>
  <si>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</si>
  <si>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</si>
  <si>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</si>
  <si>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</si>
  <si>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</si>
  <si>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</si>
  <si>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</si>
  <si>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</si>
  <si>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</si>
  <si>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</si>
  <si>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</si>
  <si>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</si>
  <si>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</si>
  <si>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</si>
  <si>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</si>
  <si>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</si>
  <si>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</si>
  <si>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</si>
  <si>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</si>
  <si>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</si>
  <si>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</si>
  <si>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</si>
  <si>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</si>
  <si>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</si>
  <si>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</si>
  <si>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</si>
  <si>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</si>
  <si>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</si>
  <si>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</si>
  <si>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</si>
  <si>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</si>
  <si>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</si>
  <si>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</si>
  <si>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</si>
  <si>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</si>
  <si>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</si>
  <si>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</si>
  <si>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</si>
  <si>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</si>
  <si>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</si>
  <si>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</si>
  <si>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</si>
  <si>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</si>
  <si>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</si>
  <si>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</si>
  <si>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</si>
  <si>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</si>
  <si>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</si>
  <si>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</si>
  <si>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</si>
  <si>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</si>
  <si>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</si>
  <si>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</si>
  <si>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</si>
  <si>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</si>
  <si>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</si>
  <si>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</si>
  <si>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</si>
  <si>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</si>
  <si>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</si>
  <si>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</si>
  <si>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</si>
  <si>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</si>
  <si>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</si>
  <si>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</si>
  <si>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</si>
  <si>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</si>
  <si>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</si>
  <si>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</si>
  <si>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</si>
  <si>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</si>
  <si>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</si>
  <si>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</si>
  <si>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</si>
  <si>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</si>
  <si>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</si>
  <si>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</si>
  <si>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</si>
  <si>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</si>
  <si>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</si>
  <si>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</si>
  <si>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</si>
  <si>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</si>
  <si>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</si>
  <si>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</si>
  <si>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</si>
  <si>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</si>
  <si>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</si>
  <si>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</si>
  <si>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</si>
  <si>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</si>
  <si>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</si>
  <si>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</si>
  <si>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</si>
  <si>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</si>
  <si>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</si>
  <si>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</si>
  <si>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</si>
  <si>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</si>
  <si>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</si>
  <si>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</si>
  <si>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</si>
  <si>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</si>
  <si>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</si>
  <si>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</si>
  <si>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</si>
  <si>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</si>
  <si>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</si>
  <si>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</si>
  <si>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</si>
  <si>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</si>
  <si>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</si>
  <si>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</si>
  <si>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</si>
  <si>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</si>
  <si>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</si>
  <si>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</si>
  <si>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</si>
  <si>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</si>
  <si>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</si>
  <si>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</si>
  <si>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</si>
  <si>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</si>
  <si>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</si>
  <si>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</si>
  <si>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</si>
  <si>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</si>
  <si>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</si>
  <si>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</si>
  <si>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</si>
  <si>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</si>
  <si>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</si>
  <si>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</si>
  <si>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</si>
  <si>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</si>
  <si>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</si>
  <si>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</si>
  <si>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</si>
  <si>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</si>
  <si>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</si>
  <si>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</si>
  <si>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</si>
  <si>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</si>
  <si>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</si>
  <si>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</si>
  <si>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</si>
  <si>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</si>
  <si>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</si>
  <si>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</si>
  <si>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</si>
  <si>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</si>
  <si>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</si>
  <si>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</si>
  <si>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</si>
  <si>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</si>
  <si>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</si>
  <si>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</si>
  <si>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</si>
  <si>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</si>
  <si>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</si>
  <si>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</si>
  <si>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</si>
  <si>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</si>
  <si>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</si>
  <si>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</si>
  <si>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</si>
  <si>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</si>
  <si>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</si>
  <si>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</si>
  <si>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</si>
  <si>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</si>
  <si>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</si>
  <si>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</si>
  <si>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</si>
  <si>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</si>
  <si>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</si>
  <si>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</si>
  <si>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</si>
  <si>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</si>
  <si>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</si>
  <si>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</si>
  <si>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</si>
  <si>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</si>
  <si>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</si>
  <si>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</si>
  <si>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</si>
  <si>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</si>
  <si>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</si>
  <si>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</si>
  <si>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</si>
  <si>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</si>
  <si>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</si>
  <si>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</si>
  <si>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</si>
  <si>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</si>
  <si>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</si>
  <si>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</si>
  <si>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</si>
  <si>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</si>
  <si>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</si>
  <si>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</si>
  <si>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</si>
  <si>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</si>
  <si>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</si>
  <si>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</si>
  <si>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</si>
  <si>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</si>
  <si>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</si>
  <si>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</si>
  <si>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</si>
  <si>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</si>
  <si>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</si>
  <si>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</si>
  <si>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</si>
  <si>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</si>
  <si>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</si>
  <si>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</si>
  <si>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</si>
  <si>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</si>
  <si>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</si>
  <si>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</si>
  <si>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</si>
  <si>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</si>
  <si>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</si>
  <si>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</si>
  <si>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</si>
  <si>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</si>
  <si>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</si>
  <si>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</si>
  <si>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</si>
  <si>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</si>
  <si>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</si>
  <si>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</si>
  <si>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</si>
  <si>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</si>
  <si>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</si>
  <si>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</si>
  <si>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</si>
  <si>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</si>
  <si>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</si>
  <si>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</si>
  <si>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</si>
  <si>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</si>
  <si>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</si>
  <si>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</si>
  <si>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</si>
  <si>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</si>
  <si>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</si>
  <si>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</si>
  <si>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</si>
  <si>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</si>
  <si>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</si>
  <si>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</si>
  <si>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</si>
  <si>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</si>
  <si>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</si>
  <si>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</si>
  <si>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</si>
  <si>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</si>
  <si>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</si>
  <si>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</si>
  <si>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</si>
  <si>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</si>
  <si>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</si>
  <si>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</si>
  <si>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</si>
  <si>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</si>
  <si>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</si>
  <si>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</si>
  <si>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</si>
  <si>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</si>
  <si>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</si>
  <si>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</si>
  <si>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</si>
  <si>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</si>
  <si>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</si>
  <si>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</si>
  <si>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</si>
  <si>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</si>
  <si>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</si>
  <si>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</si>
  <si>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</si>
  <si>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</si>
  <si>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</si>
  <si>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</si>
  <si>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</si>
  <si>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</si>
  <si>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</si>
  <si>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</si>
  <si>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</si>
  <si>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</si>
  <si>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</si>
  <si>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</si>
  <si>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</si>
  <si>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</si>
  <si>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</si>
  <si>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</si>
  <si>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</si>
  <si>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</si>
  <si>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</si>
  <si>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</si>
  <si>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</si>
  <si>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</si>
  <si>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</si>
  <si>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</si>
  <si>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</si>
  <si>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</si>
  <si>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</si>
  <si>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</si>
  <si>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</si>
  <si>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</si>
  <si>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</si>
  <si>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</si>
  <si>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</si>
  <si>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</si>
  <si>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</si>
  <si>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</si>
  <si>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</si>
  <si>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</si>
  <si>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</si>
  <si>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</si>
  <si>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</si>
  <si>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</si>
  <si>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</si>
  <si>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</si>
  <si>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</si>
  <si>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</si>
  <si>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</si>
  <si>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</si>
  <si>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</si>
  <si>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</si>
  <si>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</si>
  <si>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</si>
  <si>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</si>
  <si>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</si>
  <si>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</si>
  <si>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</si>
  <si>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</si>
  <si>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</si>
  <si>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</si>
  <si>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</si>
  <si>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</si>
  <si>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</si>
  <si>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</si>
  <si>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</si>
  <si>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</si>
  <si>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</si>
  <si>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</si>
  <si>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</si>
  <si>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</si>
  <si>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</si>
  <si>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</si>
  <si>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</si>
  <si>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</si>
  <si>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</si>
  <si>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</si>
  <si>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</si>
  <si>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</si>
  <si>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</si>
  <si>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</si>
  <si>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</si>
  <si>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</si>
  <si>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</si>
  <si>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</si>
  <si>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</si>
  <si>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</si>
  <si>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</si>
  <si>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</si>
  <si>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</si>
  <si>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</si>
  <si>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</si>
  <si>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</si>
  <si>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</si>
  <si>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</si>
  <si>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</si>
  <si>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</si>
  <si>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</si>
  <si>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</si>
  <si>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</si>
  <si>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</si>
  <si>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</si>
  <si>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</si>
  <si>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</si>
  <si>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</si>
  <si>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</si>
  <si>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</si>
  <si>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</si>
  <si>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</si>
  <si>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</si>
  <si>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</si>
  <si>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</si>
  <si>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</si>
  <si>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</si>
  <si>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</si>
  <si>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</si>
  <si>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</si>
  <si>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</si>
  <si>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</si>
  <si>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</si>
  <si>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</si>
  <si>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</si>
  <si>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</si>
  <si>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</si>
  <si>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</si>
  <si>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</si>
  <si>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</si>
  <si>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</si>
  <si>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</si>
  <si>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</si>
  <si>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</si>
  <si>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</si>
  <si>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</si>
  <si>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</si>
  <si>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</si>
  <si>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</si>
  <si>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</si>
  <si>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</si>
  <si>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</si>
  <si>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</si>
  <si>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</si>
  <si>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</si>
  <si>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</si>
  <si>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</si>
  <si>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</si>
  <si>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</si>
  <si>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</si>
  <si>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</si>
  <si>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</si>
  <si>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</si>
  <si>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</si>
  <si>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</si>
  <si>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</si>
  <si>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</si>
  <si>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</si>
  <si>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</si>
  <si>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</si>
  <si>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</si>
  <si>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</si>
  <si>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</si>
  <si>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</si>
  <si>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</si>
  <si>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</si>
  <si>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</si>
  <si>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</si>
  <si>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</si>
  <si>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</si>
  <si>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</si>
  <si>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</si>
  <si>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</si>
  <si>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</si>
  <si>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</si>
  <si>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</si>
  <si>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</si>
  <si>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</si>
  <si>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</si>
  <si>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</si>
  <si>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</si>
  <si>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</si>
  <si>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</si>
  <si>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</si>
  <si>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</si>
  <si>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</si>
  <si>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</si>
  <si>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</si>
  <si>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</si>
  <si>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</si>
  <si>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</si>
  <si>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</si>
  <si>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</si>
  <si>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</si>
  <si>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</si>
  <si>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</si>
  <si>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</si>
  <si>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</si>
  <si>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</si>
  <si>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</si>
  <si>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</si>
  <si>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</si>
  <si>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</si>
  <si>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</si>
  <si>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</si>
  <si>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</si>
  <si>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</si>
  <si>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</si>
  <si>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</si>
  <si>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</si>
  <si>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</si>
  <si>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</si>
  <si>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</si>
  <si>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</si>
  <si>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</si>
  <si>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</si>
  <si>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</si>
  <si>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</si>
  <si>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</si>
  <si>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</si>
  <si>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</si>
  <si>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</si>
  <si>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</si>
  <si>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</si>
  <si>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</si>
  <si>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</si>
  <si>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</si>
  <si>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</si>
  <si>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</si>
  <si>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</si>
  <si>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</si>
  <si>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</si>
  <si>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</si>
  <si>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</si>
  <si>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</si>
  <si>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</si>
  <si>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</si>
  <si>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</si>
  <si>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</si>
  <si>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</si>
  <si>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</si>
  <si>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</si>
  <si>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</si>
  <si>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</si>
  <si>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</si>
  <si>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</si>
  <si>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</si>
  <si>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</si>
  <si>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</si>
  <si>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</si>
  <si>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</si>
  <si>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</si>
  <si>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</si>
  <si>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</si>
  <si>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</si>
  <si>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</si>
  <si>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</si>
  <si>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</si>
  <si>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</si>
  <si>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</si>
  <si>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</si>
  <si>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</si>
  <si>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</si>
  <si>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</si>
  <si>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</si>
  <si>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</si>
  <si>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</si>
  <si>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</si>
  <si>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</si>
  <si>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</si>
  <si>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</si>
  <si>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</si>
  <si>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</si>
  <si>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</si>
  <si>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</si>
  <si>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</si>
  <si>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</si>
  <si>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</si>
  <si>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</si>
  <si>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</si>
  <si>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</si>
  <si>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</si>
  <si>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</si>
  <si>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</si>
  <si>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</si>
  <si>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</si>
  <si>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</si>
  <si>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</si>
  <si>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</si>
  <si>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</si>
  <si>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</si>
  <si>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</si>
  <si>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</si>
  <si>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</si>
  <si>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</si>
  <si>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</si>
  <si>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</si>
  <si>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</si>
  <si>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</si>
  <si>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</si>
  <si>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</si>
  <si>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</si>
  <si>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</si>
  <si>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</si>
  <si>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</si>
  <si>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</si>
  <si>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</si>
  <si>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</si>
  <si>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</si>
  <si>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</si>
  <si>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</si>
  <si>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</si>
  <si>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</si>
  <si>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</si>
  <si>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</si>
  <si>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</si>
  <si>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</si>
  <si>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</si>
  <si>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</si>
  <si>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</si>
  <si>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</si>
  <si>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</si>
  <si>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</si>
  <si>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</si>
  <si>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</si>
  <si>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</si>
  <si>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</si>
  <si>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</si>
  <si>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</si>
  <si>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</si>
  <si>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</si>
  <si>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</si>
  <si>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</si>
  <si>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</si>
  <si>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</si>
  <si>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</si>
  <si>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</si>
  <si>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</si>
  <si>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</si>
  <si>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</si>
  <si>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</si>
  <si>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</si>
  <si>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</si>
  <si>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</si>
  <si>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</si>
  <si>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</si>
  <si>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</si>
  <si>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</si>
  <si>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</si>
  <si>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</si>
  <si>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</si>
  <si>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</si>
  <si>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</si>
  <si>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</si>
  <si>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</si>
  <si>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</si>
  <si>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</si>
  <si>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</si>
  <si>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</si>
  <si>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</si>
  <si>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</si>
  <si>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</si>
  <si>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</si>
  <si>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</si>
  <si>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</si>
  <si>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</si>
  <si>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</si>
  <si>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</si>
  <si>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</si>
  <si>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</si>
  <si>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</si>
  <si>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</si>
  <si>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</si>
  <si>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</si>
  <si>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</si>
  <si>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</si>
  <si>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</si>
  <si>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</si>
  <si>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</si>
  <si>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</si>
  <si>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</si>
  <si>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</si>
  <si>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</si>
  <si>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</si>
  <si>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</si>
  <si>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</si>
  <si>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</si>
  <si>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</si>
  <si>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</si>
  <si>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</si>
  <si>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</si>
  <si>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</si>
  <si>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</si>
  <si>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</si>
  <si>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</si>
  <si>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</si>
  <si>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</si>
  <si>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</si>
  <si>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</si>
  <si>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</si>
  <si>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</si>
  <si>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</si>
  <si>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</si>
  <si>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</si>
  <si>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</si>
  <si>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</si>
  <si>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</si>
  <si>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</si>
  <si>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</si>
  <si>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</si>
  <si>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</si>
  <si>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</si>
  <si>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</si>
  <si>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</si>
  <si>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</si>
  <si>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</si>
  <si>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</si>
  <si>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</si>
  <si>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</si>
  <si>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</si>
  <si>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</si>
  <si>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</si>
  <si>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</si>
  <si>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</si>
  <si>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</si>
  <si>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</si>
  <si>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</si>
  <si>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</si>
  <si>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</si>
  <si>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</si>
  <si>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</si>
  <si>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</si>
  <si>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</si>
  <si>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</si>
  <si>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</si>
  <si>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</si>
  <si>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</si>
  <si>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</si>
  <si>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</si>
  <si>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</si>
  <si>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</si>
  <si>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</si>
  <si>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</si>
  <si>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</si>
  <si>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</si>
  <si>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</si>
  <si>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</si>
  <si>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</si>
  <si>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</si>
  <si>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</si>
  <si>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</si>
  <si>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</si>
  <si>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</si>
  <si>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</si>
  <si>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</si>
  <si>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</si>
  <si>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</si>
  <si>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</si>
  <si>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</si>
  <si>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</si>
  <si>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</si>
  <si>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</si>
  <si>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</si>
  <si>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</si>
  <si>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</si>
  <si>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</si>
  <si>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</si>
  <si>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</si>
  <si>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</si>
  <si>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</si>
  <si>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</si>
  <si>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</si>
  <si>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</si>
  <si>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</si>
  <si>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</si>
  <si>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</si>
  <si>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</si>
  <si>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</si>
  <si>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</si>
  <si>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</si>
  <si>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</si>
  <si>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</si>
  <si>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</si>
  <si>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</si>
  <si>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</si>
  <si>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</si>
  <si>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</si>
  <si>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</si>
  <si>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</si>
  <si>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</si>
  <si>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</si>
  <si>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</si>
  <si>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</si>
  <si>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</si>
  <si>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</si>
  <si>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</si>
  <si>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</si>
  <si>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</si>
  <si>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</si>
  <si>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</si>
  <si>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</si>
  <si>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</si>
  <si>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</si>
  <si>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</si>
  <si>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</si>
  <si>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</si>
  <si>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</si>
  <si>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</si>
  <si>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</si>
  <si>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</si>
  <si>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</si>
  <si>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</si>
  <si>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</si>
  <si>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</si>
  <si>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</si>
  <si>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</si>
  <si>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</si>
  <si>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</si>
  <si>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</si>
  <si>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</si>
  <si>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</si>
  <si>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</si>
  <si>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</si>
  <si>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</si>
  <si>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</si>
  <si>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</si>
  <si>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</si>
  <si>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</si>
  <si>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</si>
  <si>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</si>
  <si>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</si>
  <si>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</si>
  <si>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</si>
  <si>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</si>
  <si>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</si>
  <si>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</si>
  <si>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</si>
  <si>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</si>
  <si>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</si>
  <si>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</si>
  <si>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</si>
  <si>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</si>
  <si>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</si>
  <si>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</si>
  <si>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</si>
  <si>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</si>
  <si>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</si>
  <si>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</si>
  <si>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</si>
  <si>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</si>
  <si>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</si>
  <si>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</si>
  <si>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</si>
  <si>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</si>
  <si>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</si>
  <si>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</si>
  <si>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</si>
  <si>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</si>
  <si>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</si>
  <si>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</si>
  <si>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</si>
  <si>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</si>
  <si>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</si>
  <si>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</si>
  <si>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</si>
  <si>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</si>
  <si>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</si>
  <si>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</si>
  <si>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</si>
  <si>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</si>
  <si>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</si>
  <si>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</si>
  <si>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</si>
  <si>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</si>
  <si>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</si>
  <si>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</si>
  <si>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</si>
  <si>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</si>
  <si>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</si>
  <si>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</si>
  <si>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</si>
  <si>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</si>
  <si>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</si>
  <si>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</si>
  <si>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</si>
  <si>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</si>
  <si>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</si>
  <si>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</si>
  <si>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</si>
  <si>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</si>
  <si>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</si>
  <si>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</si>
  <si>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</si>
  <si>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</si>
  <si>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</si>
  <si>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</si>
  <si>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</si>
  <si>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</si>
  <si>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</si>
  <si>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</si>
  <si>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</si>
  <si>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</si>
  <si>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</si>
  <si>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</si>
  <si>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</si>
  <si>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</si>
  <si>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</si>
  <si>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</si>
  <si>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</si>
  <si>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</si>
  <si>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</si>
  <si>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</si>
  <si>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</si>
  <si>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</si>
  <si>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</si>
  <si>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</si>
  <si>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</si>
  <si>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</si>
  <si>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</si>
  <si>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</si>
  <si>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</si>
  <si>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</si>
  <si>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</si>
  <si>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</si>
  <si>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</si>
  <si>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</si>
  <si>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</si>
  <si>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</si>
  <si>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</si>
  <si>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</si>
  <si>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</si>
  <si>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</si>
  <si>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</si>
  <si>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</si>
  <si>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</si>
  <si>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</si>
  <si>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</si>
  <si>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</si>
  <si>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</si>
  <si>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</si>
  <si>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</si>
  <si>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</si>
  <si>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</si>
  <si>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</si>
  <si>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</si>
  <si>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</si>
  <si>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</si>
  <si>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</si>
  <si>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</si>
  <si>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</si>
  <si>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</si>
  <si>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</si>
  <si>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</si>
  <si>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</si>
  <si>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</si>
  <si>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</si>
  <si>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</si>
  <si>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</si>
  <si>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</si>
  <si>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</si>
  <si>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</si>
  <si>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</si>
  <si>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</si>
  <si>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</si>
  <si>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</si>
  <si>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</si>
  <si>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</si>
  <si>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</si>
  <si>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</si>
  <si>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</si>
  <si>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</si>
  <si>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</si>
  <si>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</si>
  <si>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</si>
  <si>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</si>
  <si>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</si>
  <si>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</si>
  <si>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</si>
  <si>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</si>
  <si>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</si>
  <si>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</si>
  <si>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</si>
  <si>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</si>
  <si>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</si>
  <si>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</si>
  <si>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</si>
  <si>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</si>
  <si>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</si>
  <si>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</si>
  <si>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</si>
  <si>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</si>
  <si>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</si>
  <si>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</si>
  <si>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</si>
  <si>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</si>
  <si>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</si>
  <si>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</si>
  <si>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</si>
  <si>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</si>
  <si>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</si>
  <si>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</si>
  <si>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</si>
  <si>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</si>
  <si>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</si>
  <si>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</si>
  <si>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</si>
  <si>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</si>
  <si>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</si>
  <si>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</si>
  <si>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</si>
  <si>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</si>
  <si>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</si>
  <si>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</si>
  <si>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</si>
  <si>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</si>
  <si>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</si>
  <si>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</si>
  <si>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</si>
  <si>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</si>
  <si>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</si>
  <si>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</si>
  <si>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</si>
  <si>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</si>
  <si>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</si>
  <si>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</si>
  <si>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</si>
  <si>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</si>
  <si>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</si>
  <si>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</si>
  <si>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</si>
  <si>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</si>
  <si>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</si>
  <si>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</si>
  <si>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</si>
  <si>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</si>
  <si>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</si>
  <si>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</si>
  <si>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</si>
  <si>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</si>
  <si>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</si>
  <si>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</si>
  <si>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</si>
  <si>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</si>
  <si>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</si>
  <si>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</si>
  <si>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</si>
  <si>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</si>
  <si>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</si>
  <si>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</si>
  <si>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</si>
  <si>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</si>
  <si>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</si>
  <si>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</si>
  <si>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</si>
  <si>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</si>
  <si>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</si>
  <si>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</si>
  <si>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</si>
  <si>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</si>
  <si>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</si>
  <si>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</si>
  <si>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</si>
  <si>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</si>
  <si>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</si>
  <si>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</si>
  <si>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</si>
  <si>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</si>
  <si>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</si>
  <si>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</si>
  <si>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</si>
  <si>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</si>
  <si>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</si>
  <si>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</si>
  <si>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</si>
  <si>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</si>
  <si>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</si>
  <si>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</si>
  <si>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</si>
  <si>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</si>
  <si>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</si>
  <si>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</si>
  <si>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</si>
  <si>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</si>
  <si>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</si>
  <si>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</si>
  <si>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</si>
  <si>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</si>
  <si>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</si>
  <si>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</si>
  <si>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</si>
  <si>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</si>
  <si>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</si>
  <si>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</si>
  <si>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</si>
  <si>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</si>
  <si>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</si>
  <si>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</si>
  <si>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</si>
  <si>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</si>
  <si>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</si>
  <si>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</si>
  <si>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</si>
  <si>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</si>
  <si>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</si>
  <si>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</si>
  <si>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</si>
  <si>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</si>
  <si>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</si>
  <si>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</si>
  <si>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</si>
  <si>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</si>
  <si>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</si>
  <si>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</si>
  <si>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</si>
  <si>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</si>
  <si>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</si>
  <si>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</si>
  <si>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</si>
  <si>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</si>
  <si>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</si>
  <si>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</si>
  <si>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</si>
  <si>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</si>
  <si>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</si>
  <si>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</si>
  <si>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</si>
  <si>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</si>
  <si>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</si>
  <si>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</si>
  <si>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</si>
  <si>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</si>
  <si>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</si>
  <si>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</si>
  <si>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</si>
  <si>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</si>
  <si>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</si>
  <si>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</si>
  <si>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</si>
  <si>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</si>
  <si>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</si>
  <si>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</si>
  <si>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</si>
  <si>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</si>
  <si>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</si>
  <si>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</si>
  <si>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</si>
  <si>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</si>
  <si>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</si>
  <si>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</si>
  <si>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</si>
  <si>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</si>
  <si>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</si>
  <si>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</si>
  <si>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</si>
  <si>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</si>
  <si>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</si>
  <si>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</si>
  <si>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</si>
  <si>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</si>
  <si>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</si>
  <si>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</si>
  <si>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</si>
  <si>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</si>
  <si>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</si>
  <si>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</si>
  <si>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</si>
  <si>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</si>
  <si>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</si>
  <si>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</si>
  <si>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</si>
  <si>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</si>
  <si>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</si>
  <si>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</si>
  <si>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</si>
  <si>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</si>
  <si>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</si>
  <si>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</si>
  <si>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</si>
  <si>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</si>
  <si>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</si>
  <si>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</si>
  <si>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</si>
  <si>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</si>
  <si>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</si>
  <si>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</si>
  <si>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</si>
  <si>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</si>
  <si>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</si>
  <si>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</si>
  <si>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</si>
  <si>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</si>
  <si>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</si>
  <si>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</si>
  <si>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</si>
  <si>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</si>
  <si>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</si>
  <si>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</si>
  <si>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</si>
  <si>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</si>
  <si>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</si>
  <si>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</si>
  <si>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</si>
  <si>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</si>
  <si>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</si>
  <si>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</si>
  <si>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</si>
  <si>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</si>
  <si>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</si>
  <si>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</si>
  <si>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</si>
  <si>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</si>
  <si>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</si>
  <si>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</si>
  <si>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</si>
  <si>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</si>
  <si>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</si>
  <si>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</si>
  <si>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</si>
  <si>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</si>
  <si>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</si>
  <si>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</si>
  <si>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</si>
  <si>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</si>
  <si>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</si>
  <si>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</si>
  <si>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</si>
  <si>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</si>
  <si>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</si>
  <si>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</si>
  <si>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</si>
  <si>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</si>
  <si>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</si>
  <si>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</si>
  <si>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</si>
  <si>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</si>
  <si>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</si>
  <si>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</si>
  <si>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</si>
  <si>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</si>
  <si>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</si>
  <si>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</si>
  <si>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</si>
  <si>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</si>
  <si>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</si>
  <si>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</si>
  <si>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</si>
  <si>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</si>
  <si>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</si>
  <si>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</si>
  <si>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</si>
  <si>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</si>
  <si>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</si>
  <si>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</si>
  <si>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</si>
  <si>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</si>
  <si>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</si>
  <si>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</si>
  <si>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</si>
  <si>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</si>
  <si>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</si>
  <si>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</si>
  <si>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</si>
  <si>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</si>
  <si>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</si>
  <si>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</si>
  <si>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</si>
  <si>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</si>
  <si>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</si>
  <si>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</si>
  <si>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</si>
  <si>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</si>
  <si>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</si>
  <si>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</si>
  <si>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</si>
  <si>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</si>
  <si>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</si>
  <si>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</si>
  <si>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</si>
  <si>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</si>
  <si>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</si>
  <si>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</si>
  <si>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</si>
  <si>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</si>
  <si>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</si>
  <si>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</si>
  <si>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</si>
  <si>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</si>
  <si>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</si>
  <si>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</si>
  <si>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</si>
  <si>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</si>
  <si>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</si>
  <si>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</si>
  <si>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</si>
  <si>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</si>
  <si>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</si>
  <si>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</si>
  <si>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</si>
  <si>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</si>
  <si>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</si>
  <si>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</si>
  <si>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</si>
  <si>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</si>
  <si>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</si>
  <si>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</si>
  <si>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</si>
  <si>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</si>
  <si>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</si>
  <si>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</si>
  <si>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</si>
  <si>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</si>
  <si>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</si>
  <si>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</si>
  <si>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</si>
  <si>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</si>
  <si>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</si>
  <si>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</si>
  <si>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</si>
  <si>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</si>
  <si>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</si>
  <si>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</si>
  <si>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</si>
  <si>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</si>
  <si>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</si>
  <si>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</si>
  <si>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</si>
  <si>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</si>
  <si>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</si>
  <si>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</si>
  <si>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</si>
  <si>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</si>
  <si>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</si>
  <si>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</si>
  <si>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</si>
  <si>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</si>
  <si>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</si>
  <si>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</si>
  <si>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</si>
  <si>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</si>
  <si>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</si>
  <si>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</si>
  <si>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</si>
  <si>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</si>
  <si>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</si>
  <si>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</si>
  <si>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</si>
  <si>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</si>
  <si>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</si>
  <si>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</si>
  <si>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</si>
  <si>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</si>
  <si>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</si>
  <si>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</si>
  <si>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</si>
  <si>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</si>
  <si>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</si>
  <si>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</si>
  <si>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</si>
  <si>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</si>
  <si>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</si>
  <si>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</si>
  <si>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</si>
  <si>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</si>
  <si>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</si>
  <si>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</si>
  <si>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</si>
  <si>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</si>
  <si>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</si>
  <si>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</si>
  <si>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</si>
  <si>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</si>
  <si>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</si>
  <si>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</si>
  <si>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</si>
  <si>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</si>
  <si>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</si>
  <si>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</si>
  <si>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</si>
  <si>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</si>
  <si>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</si>
  <si>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</si>
  <si>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</si>
  <si>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</si>
  <si>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</si>
  <si>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</si>
  <si>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</si>
  <si>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</si>
  <si>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</si>
  <si>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</si>
  <si>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</si>
  <si>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</si>
  <si>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</si>
  <si>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</si>
  <si>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</si>
  <si>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</si>
  <si>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</si>
  <si>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</si>
  <si>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</si>
  <si>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</si>
  <si>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</si>
  <si>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</si>
  <si>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</si>
  <si>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</si>
  <si>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</si>
  <si>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</si>
  <si>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</si>
  <si>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</si>
  <si>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</si>
  <si>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</si>
  <si>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</si>
  <si>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</si>
  <si>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</si>
  <si>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</si>
  <si>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</si>
  <si>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</si>
  <si>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</si>
  <si>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</si>
  <si>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</si>
  <si>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</si>
  <si>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</si>
  <si>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</si>
  <si>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</si>
  <si>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</si>
  <si>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</si>
  <si>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</si>
  <si>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</si>
  <si>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</si>
  <si>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</si>
  <si>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</si>
  <si>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</si>
  <si>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</si>
  <si>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</si>
  <si>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</si>
  <si>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</si>
  <si>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</si>
  <si>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</si>
  <si>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</si>
  <si>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</si>
  <si>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</si>
  <si>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</si>
  <si>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</si>
  <si>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</si>
  <si>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</si>
  <si>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</si>
  <si>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</si>
  <si>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</si>
  <si>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</si>
  <si>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</si>
  <si>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</si>
  <si>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</si>
  <si>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</si>
  <si>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</si>
  <si>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</si>
  <si>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</si>
  <si>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</si>
  <si>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</si>
  <si>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</si>
  <si>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</si>
  <si>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</si>
  <si>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</si>
  <si>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</si>
  <si>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</si>
  <si>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</si>
  <si>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</si>
  <si>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</si>
  <si>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</si>
  <si>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</si>
  <si>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</si>
  <si>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</si>
  <si>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</si>
  <si>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</si>
  <si>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</si>
  <si>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</si>
  <si>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</si>
  <si>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</si>
  <si>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</si>
  <si>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</si>
  <si>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</si>
  <si>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</si>
  <si>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</si>
  <si>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</si>
  <si>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</si>
  <si>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</si>
  <si>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</si>
  <si>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</si>
  <si>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</si>
  <si>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</si>
  <si>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</si>
  <si>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</si>
  <si>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</si>
  <si>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</si>
  <si>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</si>
  <si>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</si>
  <si>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</si>
  <si>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</si>
  <si>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</si>
  <si>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</si>
  <si>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</si>
  <si>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</si>
  <si>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</si>
  <si>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</si>
  <si>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</si>
  <si>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</si>
  <si>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</si>
  <si>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</si>
  <si>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</si>
  <si>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</si>
  <si>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</si>
  <si>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</si>
  <si>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</si>
  <si>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</si>
  <si>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</si>
  <si>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</si>
  <si>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</si>
  <si>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</si>
  <si>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</si>
  <si>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</si>
  <si>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</si>
  <si>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</si>
  <si>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</si>
  <si>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</si>
  <si>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</si>
  <si>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</si>
  <si>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</si>
  <si>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</si>
  <si>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</si>
  <si>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</si>
  <si>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</si>
  <si>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</si>
  <si>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</si>
  <si>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</si>
  <si>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</si>
  <si>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</si>
  <si>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</si>
  <si>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</si>
  <si>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</si>
  <si>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</si>
  <si>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</si>
  <si>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</si>
  <si>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</si>
  <si>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</si>
  <si>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</si>
  <si>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</si>
  <si>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</si>
  <si>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</si>
  <si>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</si>
  <si>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</si>
  <si>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</si>
  <si>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</si>
  <si>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</si>
  <si>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</si>
  <si>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</si>
  <si>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</si>
  <si>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</si>
  <si>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</si>
  <si>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</si>
  <si>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</si>
  <si>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</si>
  <si>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</si>
  <si>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</si>
  <si>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</si>
  <si>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</si>
  <si>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</si>
  <si>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</si>
  <si>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</si>
  <si>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</si>
  <si>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</si>
  <si>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</si>
  <si>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</si>
  <si>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</si>
  <si>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</si>
  <si>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</si>
  <si>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</si>
  <si>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</si>
  <si>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</si>
  <si>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</si>
  <si>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</si>
  <si>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</si>
  <si>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</si>
  <si>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</si>
  <si>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</si>
  <si>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</si>
  <si>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</si>
  <si>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</si>
  <si>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</si>
  <si>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</si>
  <si>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</si>
  <si>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</si>
  <si>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</si>
  <si>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</si>
  <si>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</si>
  <si>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</si>
  <si>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</si>
  <si>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</si>
  <si>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</si>
  <si>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</si>
  <si>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</si>
  <si>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</si>
  <si>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</si>
  <si>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</si>
  <si>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</si>
  <si>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</si>
  <si>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</si>
  <si>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</si>
  <si>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</si>
  <si>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</si>
  <si>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</si>
  <si>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</si>
  <si>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</si>
  <si>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</si>
  <si>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</si>
  <si>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</si>
  <si>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</si>
  <si>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</si>
  <si>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</si>
  <si>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</si>
  <si>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</si>
  <si>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</si>
  <si>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</si>
  <si>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</si>
  <si>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</si>
  <si>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</si>
  <si>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</si>
  <si>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</si>
  <si>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</si>
  <si>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</si>
  <si>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</si>
  <si>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</si>
  <si>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</si>
  <si>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</si>
  <si>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</si>
  <si>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</si>
  <si>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</si>
  <si>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</si>
  <si>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</si>
  <si>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</si>
  <si>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</si>
  <si>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</si>
  <si>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</si>
  <si>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</si>
  <si>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</si>
  <si>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</si>
  <si>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</si>
  <si>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</si>
  <si>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</si>
  <si>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</si>
  <si>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</si>
  <si>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</si>
  <si>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</si>
  <si>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</si>
  <si>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</si>
  <si>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</si>
  <si>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</si>
  <si>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</si>
  <si>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</si>
  <si>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</si>
  <si>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</si>
  <si>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</si>
  <si>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</si>
  <si>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</si>
  <si>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</si>
  <si>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</si>
  <si>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</si>
  <si>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</si>
  <si>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</si>
  <si>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</si>
  <si>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</si>
  <si>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</si>
  <si>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</si>
  <si>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</si>
  <si>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</si>
  <si>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</si>
  <si>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</si>
  <si>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</si>
  <si>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</si>
  <si>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</si>
  <si>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</si>
  <si>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</si>
  <si>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</si>
  <si>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</si>
  <si>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</si>
  <si>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</si>
  <si>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</si>
  <si>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</si>
  <si>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</si>
  <si>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</si>
  <si>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</si>
  <si>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</si>
  <si>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</si>
  <si>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</si>
  <si>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</si>
  <si>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</si>
  <si>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</si>
  <si>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</si>
  <si>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</si>
  <si>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</si>
  <si>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</si>
  <si>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</si>
  <si>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</si>
  <si>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</si>
  <si>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</si>
  <si>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</si>
  <si>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</si>
  <si>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</si>
  <si>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</si>
  <si>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</si>
  <si>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</si>
  <si>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</si>
  <si>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</si>
  <si>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</si>
  <si>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</si>
  <si>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</si>
  <si>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</si>
  <si>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</si>
  <si>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</si>
  <si>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</si>
  <si>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</si>
  <si>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</si>
  <si>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</si>
  <si>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</si>
  <si>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</si>
  <si>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</si>
  <si>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</si>
  <si>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</si>
  <si>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</si>
  <si>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</si>
  <si>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</si>
  <si>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</si>
  <si>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</si>
  <si>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</si>
  <si>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</si>
  <si>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</si>
  <si>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</si>
  <si>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</si>
  <si>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</si>
  <si>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</si>
  <si>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</si>
  <si>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</si>
  <si>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</si>
  <si>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</si>
  <si>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</si>
  <si>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</si>
  <si>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</si>
  <si>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</si>
  <si>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</si>
  <si>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</si>
  <si>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</si>
  <si>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</si>
  <si>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</si>
  <si>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</si>
  <si>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</si>
  <si>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</si>
  <si>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</si>
  <si>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</si>
  <si>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</si>
  <si>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</si>
  <si>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</si>
  <si>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</si>
  <si>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</si>
  <si>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</si>
  <si>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</si>
  <si>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</si>
  <si>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</si>
  <si>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</si>
  <si>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</si>
  <si>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</si>
  <si>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</si>
  <si>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</si>
  <si>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</si>
  <si>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</si>
  <si>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</si>
  <si>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</si>
  <si>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</si>
  <si>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</si>
  <si>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</si>
  <si>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</si>
  <si>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</si>
  <si>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</si>
  <si>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</si>
  <si>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</si>
  <si>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</si>
  <si>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</si>
  <si>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</si>
  <si>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</si>
  <si>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</si>
  <si>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</si>
  <si>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</si>
  <si>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</si>
  <si>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</si>
  <si>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</si>
  <si>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</si>
  <si>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</si>
  <si>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</si>
  <si>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</si>
  <si>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</si>
  <si>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</si>
  <si>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</si>
  <si>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</si>
  <si>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</si>
  <si>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</si>
  <si>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</si>
  <si>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</si>
  <si>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</si>
  <si>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</si>
  <si>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</si>
  <si>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</si>
  <si>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</si>
  <si>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</si>
  <si>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</si>
  <si>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</si>
  <si>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</si>
  <si>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</si>
  <si>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</si>
  <si>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</si>
  <si>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</si>
  <si>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</si>
  <si>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</si>
  <si>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</si>
  <si>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</si>
  <si>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</si>
  <si>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</si>
  <si>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</si>
  <si>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</si>
  <si>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</si>
  <si>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</si>
  <si>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</si>
  <si>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</si>
  <si>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</si>
  <si>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</si>
  <si>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</si>
  <si>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</si>
  <si>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</si>
  <si>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</si>
  <si>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</si>
  <si>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</si>
  <si>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</si>
  <si>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</si>
  <si>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</si>
  <si>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</si>
  <si>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</si>
  <si>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</si>
  <si>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</si>
  <si>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</si>
  <si>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</si>
  <si>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</si>
  <si>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</si>
  <si>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</si>
  <si>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</si>
  <si>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</si>
  <si>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</si>
  <si>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</si>
  <si>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</si>
  <si>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</si>
  <si>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</si>
  <si>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</si>
  <si>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</si>
  <si>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</si>
  <si>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</si>
  <si>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</si>
  <si>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</si>
  <si>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</si>
  <si>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</si>
  <si>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</si>
  <si>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</si>
  <si>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</si>
  <si>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</si>
  <si>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</si>
  <si>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</si>
  <si>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</si>
  <si>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</si>
  <si>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</si>
  <si>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</si>
  <si>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</si>
  <si>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</si>
  <si>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</si>
  <si>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</si>
  <si>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</si>
  <si>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</si>
  <si>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</si>
  <si>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</si>
  <si>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</si>
  <si>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</si>
  <si>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</si>
  <si>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</si>
  <si>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</si>
  <si>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</si>
  <si>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</si>
  <si>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</si>
  <si>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</si>
  <si>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</si>
  <si>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</si>
  <si>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</si>
  <si>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</si>
  <si>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</si>
  <si>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</si>
  <si>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</si>
  <si>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</si>
  <si>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</si>
  <si>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</si>
  <si>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</si>
  <si>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</si>
  <si>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</si>
  <si>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</si>
  <si>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</si>
  <si>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</si>
  <si>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</si>
  <si>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</si>
  <si>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</si>
  <si>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</si>
  <si>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</si>
  <si>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</si>
  <si>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</si>
  <si>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</si>
  <si>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</si>
  <si>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</si>
  <si>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</si>
  <si>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</si>
  <si>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</si>
  <si>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</si>
  <si>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</si>
  <si>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</si>
  <si>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</si>
  <si>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</si>
  <si>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</si>
  <si>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</si>
  <si>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</si>
  <si>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</si>
  <si>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</si>
  <si>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</si>
  <si>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</si>
  <si>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</si>
  <si>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</si>
  <si>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</si>
  <si>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</si>
  <si>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</si>
  <si>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</si>
  <si>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</si>
  <si>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</si>
  <si>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</si>
  <si>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</si>
  <si>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</si>
  <si>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</si>
  <si>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</si>
  <si>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</si>
  <si>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</si>
  <si>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</si>
  <si>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</si>
  <si>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</si>
  <si>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</si>
  <si>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</si>
  <si>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</si>
  <si>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</si>
  <si>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</si>
  <si>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</si>
  <si>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</si>
  <si>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</si>
  <si>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</si>
  <si>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</si>
  <si>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</si>
  <si>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</si>
  <si>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</si>
  <si>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</si>
  <si>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</si>
  <si>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</si>
  <si>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</si>
  <si>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</si>
  <si>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</si>
  <si>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</si>
  <si>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</si>
  <si>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</si>
  <si>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</si>
  <si>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</si>
  <si>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</si>
  <si>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</si>
  <si>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</si>
  <si>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</si>
  <si>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</si>
  <si>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</si>
  <si>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</si>
  <si>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</si>
  <si>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</si>
  <si>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</si>
  <si>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</si>
  <si>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</si>
  <si>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</si>
  <si>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</si>
  <si>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</si>
  <si>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</si>
  <si>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</si>
  <si>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</si>
  <si>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</si>
  <si>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</si>
  <si>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</si>
  <si>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</si>
  <si>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</si>
  <si>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</si>
  <si>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</si>
  <si>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</si>
  <si>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</si>
  <si>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</si>
  <si>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</si>
  <si>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</si>
  <si>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</si>
  <si>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</si>
  <si>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</si>
  <si>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</si>
  <si>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</si>
  <si>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</si>
  <si>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</si>
  <si>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</si>
  <si>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</si>
  <si>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</si>
  <si>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</si>
  <si>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</si>
  <si>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</si>
  <si>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</si>
  <si>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</si>
  <si>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</si>
  <si>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</si>
  <si>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</si>
  <si>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</si>
  <si>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</si>
  <si>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</si>
  <si>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</si>
  <si>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</si>
  <si>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</si>
  <si>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</si>
  <si>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</si>
  <si>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</si>
  <si>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</si>
  <si>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</si>
  <si>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</si>
  <si>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</si>
  <si>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</si>
  <si>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</si>
  <si>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</si>
  <si>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</si>
  <si>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</si>
  <si>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</si>
  <si>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</si>
  <si>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</si>
  <si>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</si>
  <si>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</si>
  <si>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</si>
  <si>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</si>
  <si>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</si>
  <si>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</si>
  <si>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</si>
  <si>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</si>
  <si>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</si>
  <si>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</si>
  <si>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</si>
  <si>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</si>
  <si>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</si>
  <si>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</si>
  <si>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</si>
  <si>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</si>
  <si>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</si>
  <si>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</si>
  <si>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</si>
  <si>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</si>
  <si>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</si>
  <si>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</si>
  <si>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</si>
  <si>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</si>
  <si>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</si>
  <si>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</si>
  <si>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</si>
  <si>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</si>
  <si>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</si>
  <si>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</si>
  <si>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</si>
  <si>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</si>
  <si>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</si>
  <si>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</si>
  <si>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</si>
  <si>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</si>
  <si>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</si>
  <si>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</si>
  <si>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</si>
  <si>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</si>
  <si>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</si>
  <si>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</si>
  <si>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</si>
  <si>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</si>
  <si>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</si>
  <si>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</si>
  <si>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</si>
  <si>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</si>
  <si>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</si>
  <si>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</si>
  <si>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</si>
  <si>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</si>
  <si>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</si>
  <si>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</si>
  <si>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</si>
  <si>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</si>
  <si>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</si>
  <si>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</si>
  <si>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</si>
  <si>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</si>
  <si>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</si>
  <si>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</si>
  <si>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</si>
  <si>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</si>
  <si>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</si>
  <si>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</si>
  <si>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</si>
  <si>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</si>
  <si>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</si>
  <si>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</si>
  <si>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</si>
  <si>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</si>
  <si>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</si>
  <si>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</si>
  <si>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</si>
  <si>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</si>
  <si>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</si>
  <si>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</si>
  <si>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</si>
  <si>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</si>
  <si>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</si>
  <si>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</si>
  <si>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</si>
  <si>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</si>
  <si>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</si>
  <si>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</si>
  <si>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</si>
  <si>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</si>
  <si>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</si>
  <si>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</si>
  <si>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</si>
  <si>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</si>
  <si>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</si>
  <si>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</si>
  <si>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</si>
  <si>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</si>
  <si>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</si>
  <si>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</si>
  <si>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</si>
  <si>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</si>
  <si>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</si>
  <si>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</si>
  <si>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</si>
  <si>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</si>
  <si>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</si>
  <si>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</si>
  <si>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</si>
  <si>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</si>
  <si>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</si>
  <si>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</si>
  <si>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</si>
  <si>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</si>
  <si>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</si>
  <si>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</si>
  <si>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</si>
  <si>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</si>
  <si>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</si>
  <si>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</si>
  <si>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</si>
  <si>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</si>
  <si>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</si>
  <si>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</si>
  <si>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</si>
  <si>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</si>
  <si>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</si>
  <si>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</si>
  <si>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</si>
  <si>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</si>
  <si>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</si>
  <si>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</si>
  <si>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</si>
  <si>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</si>
  <si>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</si>
  <si>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</si>
  <si>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</si>
  <si>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</si>
  <si>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</si>
  <si>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</si>
  <si>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</si>
  <si>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</si>
  <si>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</si>
  <si>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</si>
  <si>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</si>
  <si>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</si>
  <si>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</si>
  <si>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</si>
  <si>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</si>
  <si>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</si>
  <si>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</si>
  <si>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</si>
  <si>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</si>
  <si>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</si>
  <si>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</si>
  <si>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</si>
  <si>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</si>
  <si>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</si>
  <si>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</si>
  <si>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</si>
  <si>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</si>
  <si>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</si>
  <si>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</si>
  <si>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</si>
  <si>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</si>
  <si>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</si>
  <si>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</si>
  <si>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</si>
  <si>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</si>
  <si>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</si>
  <si>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</si>
  <si>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</si>
  <si>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</si>
  <si>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</si>
  <si>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</si>
  <si>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</si>
  <si>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</si>
  <si>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</si>
  <si>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</si>
  <si>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</si>
  <si>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</si>
  <si>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</si>
  <si>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</si>
  <si>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</si>
  <si>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</si>
  <si>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</si>
  <si>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</si>
  <si>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</si>
  <si>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</si>
  <si>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</si>
  <si>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</si>
  <si>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</si>
  <si>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</si>
  <si>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</si>
  <si>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</si>
  <si>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</si>
  <si>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</si>
  <si>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</si>
  <si>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</si>
  <si>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</si>
  <si>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</si>
  <si>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</si>
  <si>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</si>
  <si>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</si>
  <si>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</si>
  <si>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</si>
  <si>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</si>
  <si>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</si>
  <si>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</si>
  <si>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</si>
  <si>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</si>
  <si>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</si>
  <si>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</si>
  <si>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</si>
  <si>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</si>
  <si>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</si>
  <si>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</si>
  <si>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</si>
  <si>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</si>
  <si>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</si>
  <si>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</si>
  <si>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</si>
  <si>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</si>
  <si>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</si>
  <si>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</si>
  <si>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</si>
  <si>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</si>
  <si>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</si>
  <si>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</si>
  <si>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</si>
  <si>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</si>
  <si>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</si>
  <si>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</si>
  <si>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</si>
  <si>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</si>
  <si>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</si>
  <si>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</si>
  <si>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</si>
  <si>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</si>
  <si>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</si>
  <si>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</si>
  <si>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</si>
  <si>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</si>
  <si>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</si>
  <si>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</si>
  <si>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</si>
  <si>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</si>
  <si>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</si>
  <si>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</si>
  <si>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</si>
  <si>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</si>
  <si>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</si>
  <si>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</si>
  <si>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</si>
  <si>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</si>
  <si>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</si>
  <si>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</si>
  <si>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</si>
  <si>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</si>
  <si>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</si>
  <si>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</si>
  <si>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</si>
  <si>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</si>
  <si>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</si>
  <si>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</si>
  <si>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</si>
  <si>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</si>
  <si>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</si>
  <si>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</si>
  <si>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</si>
  <si>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</si>
  <si>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</si>
  <si>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</si>
  <si>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</si>
  <si>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</si>
  <si>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</si>
  <si>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</si>
  <si>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</si>
  <si>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</si>
  <si>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</si>
  <si>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</si>
  <si>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</si>
  <si>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</si>
  <si>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</si>
  <si>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</si>
  <si>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</si>
  <si>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</si>
  <si>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</si>
  <si>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</si>
  <si>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</si>
  <si>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</si>
  <si>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</si>
  <si>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</si>
  <si>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</si>
  <si>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</si>
  <si>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</si>
  <si>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</si>
  <si>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</si>
  <si>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</si>
  <si>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</si>
  <si>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</si>
  <si>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</si>
  <si>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</si>
  <si>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</si>
  <si>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</si>
  <si>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</si>
  <si>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</si>
  <si>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</si>
  <si>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</si>
  <si>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</si>
  <si>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</si>
  <si>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</si>
  <si>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</si>
  <si>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</si>
  <si>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</si>
  <si>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</si>
  <si>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</si>
  <si>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</si>
  <si>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</si>
  <si>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</si>
  <si>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</si>
  <si>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</si>
  <si>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</si>
  <si>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</si>
  <si>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</si>
  <si>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</si>
  <si>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</si>
  <si>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</si>
  <si>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</si>
  <si>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</si>
  <si>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</si>
  <si>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</si>
  <si>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</si>
  <si>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</si>
  <si>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</si>
  <si>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</si>
  <si>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</si>
  <si>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</si>
  <si>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</si>
  <si>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</si>
  <si>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</si>
  <si>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</si>
  <si>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</si>
  <si>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</si>
  <si>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</si>
  <si>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</si>
  <si>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</si>
  <si>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</si>
  <si>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</si>
  <si>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</si>
  <si>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</si>
  <si>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</si>
  <si>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</si>
  <si>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</si>
  <si>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</si>
  <si>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</si>
  <si>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</si>
  <si>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</si>
  <si>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</si>
  <si>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</si>
  <si>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</si>
  <si>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</si>
  <si>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</si>
  <si>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</si>
  <si>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</si>
  <si>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</si>
  <si>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</si>
  <si>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</si>
  <si>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</si>
  <si>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</si>
  <si>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</si>
  <si>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</si>
  <si>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</si>
  <si>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</si>
  <si>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</si>
  <si>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</si>
  <si>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</si>
  <si>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</si>
  <si>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</si>
  <si>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</si>
  <si>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</si>
  <si>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</si>
  <si>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</si>
  <si>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</si>
  <si>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</si>
  <si>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</si>
  <si>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</si>
  <si>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</si>
  <si>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</si>
  <si>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</si>
  <si>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</si>
  <si>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</si>
  <si>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</si>
  <si>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</si>
  <si>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</si>
  <si>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</si>
  <si>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</si>
  <si>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</si>
  <si>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</si>
  <si>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</si>
  <si>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</si>
  <si>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</si>
  <si>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</si>
  <si>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</si>
  <si>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</si>
  <si>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</si>
  <si>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</si>
  <si>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</si>
  <si>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</si>
  <si>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</si>
  <si>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</si>
  <si>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</si>
  <si>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</si>
  <si>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</si>
  <si>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</si>
  <si>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</si>
  <si>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</si>
  <si>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</si>
  <si>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</si>
  <si>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</si>
  <si>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</si>
  <si>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</si>
  <si>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</si>
  <si>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</si>
  <si>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</si>
  <si>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</si>
  <si>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</si>
  <si>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</si>
  <si>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</si>
  <si>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</si>
  <si>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</si>
  <si>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</si>
  <si>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</si>
  <si>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</si>
  <si>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</si>
  <si>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</si>
  <si>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</si>
  <si>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</si>
  <si>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</si>
  <si>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</si>
  <si>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</si>
  <si>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</si>
  <si>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</si>
  <si>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</si>
  <si>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</si>
  <si>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</si>
  <si>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</si>
  <si>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</si>
  <si>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</si>
  <si>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</si>
  <si>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</si>
  <si>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</si>
  <si>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</si>
  <si>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</si>
  <si>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</si>
  <si>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</si>
  <si>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</si>
  <si>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</si>
  <si>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</si>
  <si>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</si>
  <si>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</si>
  <si>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</si>
  <si>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</si>
  <si>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</si>
  <si>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</si>
  <si>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</si>
  <si>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</si>
  <si>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</si>
  <si>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</si>
  <si>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</si>
  <si>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</si>
  <si>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</si>
  <si>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</si>
  <si>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</si>
  <si>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</si>
  <si>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</si>
  <si>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</si>
  <si>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</si>
  <si>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</si>
  <si>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</si>
  <si>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</si>
  <si>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</si>
  <si>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</si>
  <si>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</si>
  <si>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</si>
  <si>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</si>
  <si>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</si>
  <si>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</si>
  <si>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</si>
  <si>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</si>
  <si>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</si>
  <si>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</si>
  <si>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</si>
  <si>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</si>
  <si>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</si>
  <si>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</si>
  <si>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</si>
  <si>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</si>
  <si>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</si>
  <si>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</si>
  <si>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</si>
  <si>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</si>
  <si>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</si>
  <si>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</si>
  <si>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</si>
  <si>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</si>
  <si>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</si>
  <si>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</si>
  <si>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</si>
  <si>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</si>
  <si>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</si>
  <si>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</si>
  <si>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</si>
  <si>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</si>
  <si>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</si>
  <si>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</si>
  <si>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</si>
  <si>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</si>
  <si>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</si>
  <si>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</si>
  <si>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</si>
  <si>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</si>
  <si>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</si>
  <si>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</si>
  <si>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</si>
  <si>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</si>
  <si>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</si>
  <si>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</si>
  <si>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</si>
  <si>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</si>
  <si>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</si>
  <si>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</si>
  <si>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</si>
  <si>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</si>
  <si>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</si>
  <si>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</si>
  <si>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</si>
  <si>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</si>
  <si>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</si>
  <si>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</si>
  <si>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</si>
  <si>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</si>
  <si>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</si>
  <si>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</si>
  <si>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</si>
  <si>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</si>
  <si>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</si>
  <si>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</si>
  <si>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</si>
  <si>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</si>
  <si>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</si>
  <si>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</si>
  <si>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</si>
  <si>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</si>
  <si>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</si>
  <si>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</si>
  <si>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</si>
  <si>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</si>
  <si>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</si>
  <si>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</si>
  <si>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</si>
  <si>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</si>
  <si>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</si>
  <si>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</si>
  <si>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</si>
  <si>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</si>
  <si>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</si>
  <si>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</si>
  <si>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</si>
  <si>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</si>
  <si>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</si>
  <si>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</si>
  <si>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</si>
  <si>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</si>
  <si>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</si>
  <si>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</si>
  <si>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</si>
  <si>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</si>
  <si>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</si>
  <si>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</si>
  <si>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</si>
  <si>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</si>
  <si>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</si>
  <si>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</si>
  <si>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</si>
  <si>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</si>
  <si>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</si>
  <si>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</si>
  <si>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</si>
  <si>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</si>
  <si>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</si>
  <si>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</si>
  <si>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</si>
  <si>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</si>
  <si>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</si>
  <si>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</si>
  <si>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</si>
  <si>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</si>
  <si>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</si>
  <si>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</si>
  <si>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</si>
  <si>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</si>
  <si>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</si>
  <si>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</si>
  <si>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</si>
  <si>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</si>
  <si>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</si>
  <si>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</si>
  <si>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</si>
  <si>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</si>
  <si>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</si>
  <si>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</si>
  <si>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</si>
  <si>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</si>
  <si>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</si>
  <si>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</si>
  <si>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</si>
  <si>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</si>
  <si>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</si>
  <si>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</si>
  <si>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</si>
  <si>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</si>
  <si>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</si>
  <si>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</si>
  <si>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</si>
  <si>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</si>
  <si>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</si>
  <si>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</si>
  <si>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</si>
  <si>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</si>
  <si>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</si>
  <si>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</si>
  <si>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</si>
  <si>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</si>
  <si>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</si>
  <si>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</si>
  <si>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</si>
  <si>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</si>
  <si>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</si>
  <si>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</si>
  <si>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</si>
  <si>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</si>
  <si>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</si>
  <si>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</si>
  <si>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</si>
  <si>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</si>
  <si>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</si>
  <si>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</si>
  <si>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</si>
  <si>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</si>
  <si>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</si>
  <si>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</si>
  <si>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</si>
  <si>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</si>
  <si>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</si>
  <si>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</si>
  <si>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</si>
  <si>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</si>
  <si>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</si>
  <si>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</si>
  <si>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</si>
  <si>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</si>
  <si>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</si>
  <si>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</si>
  <si>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</si>
  <si>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</si>
  <si>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</si>
  <si>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</si>
  <si>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</si>
  <si>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</si>
  <si>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</si>
  <si>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</si>
  <si>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</si>
  <si>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</si>
  <si>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</si>
  <si>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</si>
  <si>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</si>
  <si>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</si>
  <si>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</si>
  <si>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</si>
  <si>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</si>
  <si>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</si>
  <si>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</si>
  <si>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</si>
  <si>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</si>
  <si>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</si>
  <si>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</si>
  <si>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</si>
  <si>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</si>
  <si>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</si>
  <si>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</si>
  <si>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</si>
  <si>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</si>
  <si>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</si>
  <si>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</si>
  <si>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</si>
  <si>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</si>
  <si>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</si>
  <si>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</si>
  <si>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</si>
  <si>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</si>
  <si>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</si>
  <si>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</si>
  <si>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</si>
  <si>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</si>
  <si>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</si>
  <si>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</si>
  <si>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</si>
  <si>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</si>
  <si>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</si>
  <si>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</si>
  <si>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</si>
  <si>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</si>
  <si>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</si>
  <si>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</si>
  <si>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</si>
  <si>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</si>
  <si>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</si>
  <si>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</si>
  <si>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</si>
  <si>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</si>
  <si>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</si>
  <si>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</si>
  <si>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</si>
  <si>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</si>
  <si>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</si>
  <si>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</si>
  <si>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</si>
  <si>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</si>
  <si>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</si>
  <si>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</si>
  <si>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</si>
  <si>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</si>
  <si>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</si>
  <si>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</si>
  <si>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</si>
  <si>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</si>
  <si>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</si>
  <si>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</si>
  <si>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</si>
  <si>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</si>
  <si>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</si>
  <si>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</si>
  <si>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</si>
  <si>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</si>
  <si>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</si>
  <si>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</si>
  <si>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</si>
  <si>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</si>
  <si>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</si>
  <si>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</si>
  <si>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</si>
  <si>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</si>
  <si>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</si>
  <si>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</si>
  <si>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</si>
  <si>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</si>
  <si>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</si>
  <si>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</si>
  <si>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</si>
  <si>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</si>
  <si>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</si>
  <si>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</si>
  <si>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</si>
  <si>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</si>
  <si>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</si>
  <si>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</si>
  <si>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</si>
  <si>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</si>
  <si>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</si>
  <si>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</si>
  <si>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</si>
  <si>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</si>
  <si>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</si>
  <si>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</si>
  <si>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</si>
  <si>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</si>
  <si>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</si>
  <si>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</si>
  <si>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</si>
  <si>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</si>
  <si>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</si>
  <si>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</si>
  <si>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</si>
  <si>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</si>
  <si>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</si>
  <si>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</si>
  <si>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</si>
  <si>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</si>
  <si>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</si>
  <si>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</si>
  <si>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</si>
  <si>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</si>
  <si>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</si>
  <si>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</si>
  <si>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</si>
  <si>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</si>
  <si>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</si>
  <si>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</si>
  <si>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</si>
  <si>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</si>
  <si>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</si>
  <si>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</si>
  <si>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</si>
  <si>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</si>
  <si>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</si>
  <si>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</si>
  <si>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</si>
  <si>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</si>
  <si>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</si>
  <si>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</si>
  <si>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</si>
  <si>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</si>
  <si>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</si>
  <si>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</si>
  <si>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</si>
  <si>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</si>
  <si>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</si>
  <si>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</si>
  <si>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</si>
  <si>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</si>
  <si>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</si>
  <si>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</si>
  <si>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</si>
  <si>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</si>
  <si>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</si>
  <si>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</si>
  <si>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</si>
  <si>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</si>
  <si>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</si>
  <si>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</si>
  <si>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</si>
  <si>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</si>
  <si>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</si>
  <si>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</si>
  <si>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</si>
  <si>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</si>
  <si>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</si>
  <si>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</si>
  <si>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</si>
  <si>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</si>
  <si>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</si>
  <si>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</si>
  <si>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</si>
  <si>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</si>
  <si>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</si>
  <si>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</si>
  <si>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</si>
  <si>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</si>
  <si>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</si>
  <si>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</si>
  <si>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</si>
  <si>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</si>
  <si>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</si>
  <si>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</si>
  <si>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</si>
  <si>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</si>
  <si>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</si>
  <si>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</si>
  <si>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</si>
  <si>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</si>
  <si>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</si>
  <si>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</si>
  <si>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</si>
  <si>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</si>
  <si>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</si>
  <si>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</si>
  <si>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</si>
  <si>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</si>
  <si>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</si>
  <si>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</si>
  <si>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</si>
  <si>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</si>
  <si>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</si>
  <si>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</si>
  <si>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</si>
  <si>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</si>
  <si>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</si>
  <si>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</si>
  <si>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</si>
  <si>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</si>
  <si>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</si>
  <si>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</si>
  <si>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</si>
  <si>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</si>
  <si>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</si>
  <si>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</si>
  <si>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</si>
  <si>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</si>
  <si>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</si>
  <si>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</si>
  <si>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</si>
  <si>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</si>
  <si>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</si>
  <si>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</si>
  <si>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</si>
  <si>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</si>
  <si>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</si>
  <si>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</si>
  <si>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</si>
  <si>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</si>
  <si>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</si>
  <si>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</si>
  <si>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</si>
  <si>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</si>
  <si>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</si>
  <si>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</si>
  <si>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</si>
  <si>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</si>
  <si>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</si>
  <si>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</si>
  <si>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</si>
  <si>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</si>
  <si>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</si>
  <si>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</si>
  <si>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</si>
  <si>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</si>
  <si>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</si>
  <si>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</si>
  <si>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</si>
  <si>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</si>
  <si>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</si>
  <si>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</si>
  <si>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</si>
  <si>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</si>
  <si>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</si>
  <si>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</si>
  <si>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</si>
  <si>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</si>
  <si>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</si>
  <si>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</si>
  <si>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</si>
  <si>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</si>
  <si>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</si>
  <si>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</si>
  <si>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</si>
  <si>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</si>
  <si>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</si>
  <si>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</si>
  <si>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</si>
  <si>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</si>
  <si>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</si>
  <si>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</si>
  <si>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</si>
  <si>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</si>
  <si>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</si>
  <si>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</si>
  <si>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</si>
  <si>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</si>
  <si>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</si>
  <si>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</si>
  <si>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</si>
  <si>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</si>
  <si>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</si>
  <si>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</si>
  <si>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</si>
  <si>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</si>
  <si>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</si>
  <si>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</si>
  <si>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</si>
  <si>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</si>
  <si>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</si>
  <si>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</si>
  <si>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</si>
  <si>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</si>
  <si>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</si>
  <si>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</si>
  <si>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</si>
  <si>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</si>
  <si>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</si>
  <si>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</si>
  <si>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</si>
  <si>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</si>
  <si>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</si>
  <si>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</si>
  <si>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</si>
  <si>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</si>
  <si>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</si>
  <si>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</si>
  <si>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</si>
  <si>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</si>
  <si>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</si>
  <si>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</si>
  <si>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</si>
  <si>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</si>
  <si>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</si>
  <si>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</si>
  <si>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</si>
  <si>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</si>
  <si>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</si>
  <si>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</si>
  <si>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</si>
  <si>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</si>
  <si>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</si>
  <si>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</si>
  <si>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</si>
  <si>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</si>
  <si>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</si>
  <si>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</si>
  <si>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</si>
  <si>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</si>
  <si>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</si>
  <si>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</si>
  <si>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</si>
  <si>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</si>
  <si>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</si>
  <si>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</si>
  <si>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</si>
  <si>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</si>
  <si>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</si>
  <si>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</si>
  <si>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</si>
  <si>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</si>
  <si>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</si>
  <si>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</si>
  <si>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</si>
  <si>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</si>
  <si>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</si>
  <si>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</si>
  <si>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</si>
  <si>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</si>
  <si>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</si>
  <si>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</si>
  <si>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</si>
  <si>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</si>
  <si>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</si>
  <si>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</si>
  <si>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</si>
  <si>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</si>
  <si>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</si>
  <si>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</si>
  <si>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</si>
  <si>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</si>
  <si>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</si>
  <si>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</si>
  <si>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</si>
  <si>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</si>
  <si>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</si>
  <si>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</si>
  <si>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</si>
  <si>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</si>
  <si>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</si>
  <si>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</si>
  <si>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</si>
  <si>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</si>
  <si>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</si>
  <si>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</si>
  <si>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</si>
  <si>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</si>
  <si>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</si>
  <si>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</si>
  <si>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</si>
  <si>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</si>
  <si>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</si>
  <si>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</si>
  <si>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</si>
  <si>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</si>
  <si>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</si>
  <si>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</si>
  <si>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</si>
  <si>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</si>
  <si>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</si>
  <si>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</si>
  <si>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</si>
  <si>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</si>
  <si>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</si>
  <si>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</si>
  <si>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</si>
  <si>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</si>
  <si>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</si>
  <si>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</si>
  <si>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</si>
  <si>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</si>
  <si>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</si>
  <si>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</si>
  <si>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</si>
  <si>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</si>
  <si>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</si>
  <si>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</si>
  <si>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</si>
  <si>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</si>
  <si>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</si>
  <si>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</si>
  <si>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</si>
  <si>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</si>
  <si>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</si>
  <si>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</si>
  <si>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</si>
  <si>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</si>
  <si>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</si>
  <si>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</si>
  <si>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</si>
  <si>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</si>
  <si>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</si>
  <si>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</si>
  <si>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</si>
  <si>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</si>
  <si>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</si>
  <si>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</si>
  <si>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</si>
  <si>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</si>
  <si>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</si>
  <si>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</si>
  <si>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</si>
  <si>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</si>
  <si>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</si>
  <si>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</si>
  <si>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</si>
  <si>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</si>
  <si>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</si>
  <si>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</si>
  <si>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</si>
  <si>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</si>
  <si>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</si>
  <si>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</si>
  <si>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</si>
  <si>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</si>
  <si>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</si>
  <si>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</si>
  <si>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</si>
  <si>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</si>
  <si>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</si>
  <si>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</si>
  <si>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</si>
  <si>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</si>
  <si>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</si>
  <si>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</si>
  <si>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</si>
  <si>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</si>
  <si>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</si>
  <si>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</si>
  <si>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</si>
  <si>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</si>
  <si>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</si>
  <si>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</si>
  <si>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</si>
  <si>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</si>
  <si>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</si>
  <si>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</si>
  <si>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</si>
  <si>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</si>
  <si>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</si>
  <si>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</si>
  <si>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</si>
  <si>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</si>
  <si>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</si>
  <si>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</si>
  <si>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</si>
  <si>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</si>
  <si>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</si>
  <si>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</si>
  <si>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</si>
  <si>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</si>
  <si>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</si>
  <si>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</si>
  <si>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</si>
  <si>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</si>
  <si>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</si>
  <si>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</si>
  <si>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</si>
  <si>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</si>
  <si>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</si>
  <si>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</si>
  <si>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</si>
  <si>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</si>
  <si>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</si>
  <si>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</si>
  <si>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</si>
  <si>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</si>
  <si>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</si>
  <si>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</si>
  <si>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</si>
  <si>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</si>
  <si>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</si>
  <si>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</si>
  <si>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</si>
  <si>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</si>
  <si>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</si>
  <si>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</si>
  <si>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</si>
  <si>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</si>
  <si>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</si>
  <si>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</si>
  <si>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</si>
  <si>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</si>
  <si>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</si>
  <si>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</si>
  <si>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</si>
  <si>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</si>
  <si>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</si>
  <si>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</si>
  <si>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</si>
  <si>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</si>
  <si>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</si>
  <si>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</si>
  <si>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</si>
  <si>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</si>
  <si>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</si>
  <si>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</si>
  <si>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</si>
  <si>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</si>
  <si>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</si>
  <si>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</si>
  <si>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</si>
  <si>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</si>
  <si>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</si>
  <si>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</si>
  <si>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</si>
  <si>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</si>
  <si>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</si>
  <si>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</si>
  <si>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</si>
  <si>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</si>
  <si>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</si>
  <si>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</si>
  <si>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</si>
  <si>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</si>
  <si>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</si>
  <si>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</si>
  <si>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</si>
  <si>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</si>
  <si>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</si>
  <si>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</si>
  <si>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</si>
  <si>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</si>
  <si>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</si>
  <si>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</si>
  <si>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</si>
  <si>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</si>
  <si>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</si>
  <si>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</si>
  <si>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</si>
  <si>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</si>
  <si>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</si>
  <si>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</si>
  <si>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</si>
  <si>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</si>
  <si>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</si>
  <si>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</si>
  <si>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</si>
  <si>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</si>
  <si>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</si>
  <si>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</si>
  <si>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</si>
  <si>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</si>
  <si>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</si>
  <si>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</si>
  <si>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</si>
  <si>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</si>
  <si>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</si>
  <si>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</si>
  <si>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</si>
  <si>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</si>
  <si>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</si>
  <si>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</si>
  <si>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</si>
  <si>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</si>
  <si>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</si>
  <si>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</si>
  <si>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</si>
  <si>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</si>
  <si>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</si>
  <si>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</si>
  <si>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</si>
  <si>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</si>
  <si>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</si>
  <si>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</si>
  <si>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</si>
  <si>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</si>
  <si>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</si>
  <si>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</si>
  <si>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</si>
  <si>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</si>
  <si>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</si>
  <si>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</si>
  <si>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</si>
  <si>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</si>
  <si>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</si>
  <si>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</si>
  <si>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</si>
  <si>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</si>
  <si>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</si>
  <si>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</si>
  <si>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</si>
  <si>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</si>
  <si>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</si>
  <si>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</si>
  <si>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</si>
  <si>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</si>
  <si>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</si>
  <si>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</si>
  <si>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</si>
  <si>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</si>
  <si>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</si>
  <si>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</si>
  <si>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</si>
  <si>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</si>
  <si>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</si>
  <si>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</si>
  <si>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</si>
  <si>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</si>
  <si>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</si>
  <si>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</si>
  <si>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</si>
  <si>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</si>
  <si>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</si>
  <si>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</si>
  <si>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</si>
  <si>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</si>
  <si>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</si>
  <si>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</si>
  <si>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</si>
  <si>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</si>
  <si>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</si>
  <si>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</si>
  <si>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</si>
  <si>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</si>
  <si>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</si>
  <si>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</si>
  <si>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</si>
  <si>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</si>
  <si>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</si>
  <si>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</si>
  <si>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</si>
  <si>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</si>
  <si>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</si>
  <si>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</si>
  <si>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</si>
  <si>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</si>
  <si>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</si>
  <si>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</si>
  <si>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</si>
  <si>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</si>
  <si>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</si>
  <si>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</si>
  <si>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</si>
  <si>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</si>
  <si>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</si>
  <si>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</si>
  <si>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</si>
  <si>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</si>
  <si>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</si>
  <si>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</si>
  <si>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</si>
  <si>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</si>
  <si>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</si>
  <si>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</si>
  <si>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</si>
  <si>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</si>
  <si>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</si>
  <si>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</si>
  <si>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</si>
  <si>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</si>
  <si>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</si>
  <si>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</si>
  <si>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</si>
  <si>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</si>
  <si>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</si>
  <si>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</si>
  <si>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</si>
  <si>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</si>
  <si>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</si>
  <si>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</si>
  <si>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</si>
  <si>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</si>
  <si>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</si>
  <si>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</si>
  <si>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</si>
  <si>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</si>
  <si>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</si>
  <si>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</si>
  <si>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</si>
  <si>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</si>
  <si>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</si>
  <si>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</si>
  <si>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</si>
  <si>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</si>
  <si>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</si>
  <si>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</si>
  <si>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</si>
  <si>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</si>
  <si>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</si>
  <si>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</si>
  <si>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</si>
  <si>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</si>
  <si>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</si>
  <si>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</si>
  <si>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</si>
  <si>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</si>
  <si>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</si>
  <si>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</si>
  <si>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</si>
  <si>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</si>
  <si>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</si>
  <si>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</si>
  <si>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</si>
  <si>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</si>
  <si>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</si>
  <si>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</si>
  <si>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</si>
  <si>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</si>
  <si>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</si>
  <si>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</si>
  <si>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</si>
  <si>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</si>
  <si>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</si>
  <si>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</si>
  <si>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</si>
  <si>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</si>
  <si>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</si>
  <si>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</si>
  <si>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</si>
  <si>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</si>
  <si>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</si>
  <si>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</si>
  <si>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</si>
  <si>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</si>
  <si>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</si>
  <si>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</si>
  <si>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</si>
  <si>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</si>
  <si>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</si>
  <si>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</si>
  <si>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</si>
  <si>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</si>
  <si>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</si>
  <si>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</si>
  <si>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</si>
  <si>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</si>
  <si>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</si>
  <si>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</si>
  <si>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</si>
  <si>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</si>
  <si>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</si>
  <si>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</si>
  <si>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</si>
  <si>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</si>
  <si>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</si>
  <si>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</si>
  <si>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</si>
  <si>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</si>
  <si>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</si>
  <si>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</si>
  <si>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</si>
  <si>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</si>
  <si>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</si>
  <si>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</si>
  <si>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</si>
  <si>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</si>
  <si>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</si>
  <si>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</si>
  <si>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</si>
  <si>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</si>
  <si>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</si>
  <si>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</si>
  <si>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</si>
  <si>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</si>
  <si>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</si>
  <si>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</si>
  <si>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</si>
  <si>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</si>
  <si>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</si>
  <si>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</si>
  <si>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</si>
  <si>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</si>
  <si>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</si>
  <si>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</si>
  <si>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</si>
  <si>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</si>
  <si>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</si>
  <si>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</si>
  <si>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</si>
  <si>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</si>
  <si>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</si>
  <si>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</si>
  <si>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</si>
  <si>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</si>
  <si>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</si>
  <si>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</si>
  <si>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</si>
  <si>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</si>
  <si>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</si>
  <si>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</si>
  <si>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</si>
  <si>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</si>
  <si>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</si>
  <si>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</si>
  <si>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</si>
  <si>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</si>
  <si>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</si>
  <si>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</si>
  <si>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</si>
  <si>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</si>
  <si>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</si>
  <si>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</si>
  <si>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</si>
  <si>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</si>
  <si>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</si>
  <si>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</si>
  <si>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</si>
  <si>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</si>
  <si>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</si>
  <si>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</si>
  <si>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</si>
  <si>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</si>
  <si>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</si>
  <si>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</si>
  <si>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</si>
  <si>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</si>
  <si>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</si>
  <si>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</si>
  <si>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</si>
  <si>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</si>
  <si>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</si>
  <si>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</si>
  <si>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</si>
  <si>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</si>
  <si>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</si>
  <si>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</si>
  <si>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</si>
  <si>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</si>
  <si>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</si>
  <si>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</si>
  <si>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</si>
  <si>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</si>
  <si>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</si>
  <si>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</si>
  <si>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</si>
  <si>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</si>
  <si>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</si>
  <si>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</si>
  <si>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</si>
  <si>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</si>
  <si>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</si>
  <si>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</si>
  <si>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</si>
  <si>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</si>
  <si>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</si>
  <si>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</si>
  <si>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</si>
  <si>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</si>
  <si>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</si>
  <si>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</si>
  <si>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</si>
  <si>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</si>
  <si>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</si>
  <si>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</si>
  <si>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</si>
  <si>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</si>
  <si>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</si>
  <si>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</si>
  <si>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</si>
  <si>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</si>
  <si>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</si>
  <si>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</si>
  <si>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</si>
  <si>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</si>
  <si>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</si>
  <si>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</si>
  <si>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</si>
  <si>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</si>
  <si>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</si>
  <si>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</si>
  <si>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</si>
  <si>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</si>
  <si>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</si>
  <si>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</si>
  <si>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</si>
  <si>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</si>
  <si>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</si>
  <si>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</si>
  <si>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</si>
  <si>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</si>
  <si>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</si>
  <si>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</si>
  <si>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</si>
  <si>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</si>
  <si>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</si>
  <si>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</si>
  <si>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</si>
  <si>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</si>
  <si>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</si>
  <si>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</si>
  <si>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</si>
  <si>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</si>
  <si>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</si>
  <si>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</si>
  <si>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</si>
  <si>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</si>
  <si>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</si>
  <si>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</si>
  <si>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</si>
  <si>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</si>
  <si>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</si>
  <si>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</si>
  <si>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</si>
  <si>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</si>
  <si>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</si>
  <si>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</si>
  <si>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</si>
  <si>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</si>
  <si>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</si>
  <si>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</si>
  <si>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</si>
  <si>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</si>
  <si>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</si>
  <si>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</si>
  <si>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</si>
  <si>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</si>
  <si>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</si>
  <si>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</si>
  <si>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</si>
  <si>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</si>
  <si>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</si>
  <si>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</si>
  <si>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</si>
  <si>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</si>
  <si>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</si>
  <si>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</si>
  <si>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</si>
  <si>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</si>
  <si>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</si>
  <si>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</si>
  <si>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</si>
  <si>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</si>
  <si>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</si>
  <si>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</si>
  <si>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</si>
  <si>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</si>
  <si>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</si>
  <si>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</si>
  <si>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</si>
  <si>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</si>
  <si>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</si>
  <si>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</si>
  <si>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</si>
  <si>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</si>
  <si>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</si>
  <si>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</si>
  <si>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</si>
  <si>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</si>
  <si>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</si>
  <si>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</si>
  <si>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</si>
  <si>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</si>
  <si>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</si>
  <si>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</si>
  <si>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</si>
  <si>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</si>
  <si>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</si>
  <si>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</si>
  <si>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</si>
  <si>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</si>
  <si>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</si>
  <si>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</si>
  <si>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</si>
  <si>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</si>
  <si>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</si>
  <si>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</si>
  <si>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</si>
  <si>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</si>
  <si>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</si>
  <si>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</si>
  <si>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</si>
  <si>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</si>
  <si>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</si>
  <si>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</si>
  <si>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</si>
  <si>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</si>
  <si>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</si>
  <si>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</si>
  <si>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</si>
  <si>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</si>
  <si>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</si>
  <si>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</si>
  <si>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</si>
  <si>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</si>
  <si>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</si>
  <si>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</si>
  <si>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</si>
  <si>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</si>
  <si>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</si>
  <si>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</si>
  <si>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</si>
  <si>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</si>
  <si>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</si>
  <si>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</si>
  <si>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</si>
  <si>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</si>
  <si>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</si>
  <si>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</si>
  <si>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</si>
  <si>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</si>
  <si>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</si>
  <si>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</si>
  <si>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</si>
  <si>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</si>
  <si>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</si>
  <si>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</si>
  <si>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</si>
  <si>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</si>
  <si>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</si>
  <si>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</si>
  <si>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</si>
  <si>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</si>
  <si>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</si>
  <si>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</si>
  <si>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</si>
  <si>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</si>
  <si>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</si>
  <si>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</si>
  <si>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</si>
  <si>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</si>
  <si>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</si>
  <si>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</si>
  <si>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</si>
  <si>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</si>
  <si>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</si>
  <si>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</si>
  <si>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</si>
  <si>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</si>
  <si>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</si>
  <si>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</si>
  <si>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</si>
  <si>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</si>
  <si>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</si>
  <si>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</si>
  <si>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</si>
  <si>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</si>
  <si>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</si>
  <si>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</si>
  <si>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</si>
  <si>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</si>
  <si>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</si>
  <si>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</si>
  <si>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</si>
  <si>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</si>
  <si>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</si>
  <si>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</si>
  <si>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</si>
  <si>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</si>
  <si>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</si>
  <si>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</si>
  <si>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</si>
  <si>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</si>
  <si>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</si>
  <si>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</si>
  <si>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</si>
  <si>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</si>
  <si>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</si>
  <si>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</si>
  <si>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</si>
  <si>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</si>
  <si>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</si>
  <si>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</si>
  <si>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</si>
  <si>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</si>
  <si>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</si>
  <si>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</si>
  <si>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</si>
  <si>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</si>
  <si>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</si>
  <si>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</si>
  <si>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</si>
  <si>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</si>
  <si>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</si>
  <si>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</si>
  <si>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</si>
  <si>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</si>
  <si>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</si>
  <si>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</si>
  <si>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</si>
  <si>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</si>
  <si>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</si>
  <si>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</si>
  <si>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</si>
  <si>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</si>
  <si>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</si>
  <si>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</si>
  <si>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</si>
  <si>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</si>
  <si>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</si>
  <si>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</si>
  <si>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</si>
  <si>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</si>
  <si>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</si>
  <si>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</si>
  <si>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</si>
  <si>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</si>
  <si>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</si>
  <si>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</si>
  <si>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</si>
  <si>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</si>
  <si>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</si>
  <si>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</si>
  <si>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</si>
  <si>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</si>
  <si>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</si>
  <si>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</si>
  <si>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</si>
  <si>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</si>
  <si>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</si>
  <si>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</si>
  <si>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</si>
  <si>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</si>
  <si>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</si>
  <si>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</si>
  <si>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</si>
  <si>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</si>
  <si>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</si>
  <si>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</si>
  <si>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</si>
  <si>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</si>
  <si>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</si>
  <si>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</si>
  <si>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</si>
  <si>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</si>
  <si>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</si>
  <si>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</si>
  <si>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</si>
  <si>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</si>
  <si>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</si>
  <si>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</si>
  <si>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</si>
  <si>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</si>
  <si>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</si>
  <si>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</si>
  <si>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</si>
  <si>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</si>
  <si>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</si>
  <si>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</si>
  <si>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</si>
  <si>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</si>
  <si>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</si>
  <si>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</si>
  <si>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</si>
  <si>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</si>
  <si>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</si>
  <si>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</si>
  <si>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</si>
  <si>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</si>
  <si>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</si>
  <si>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</si>
  <si>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</si>
  <si>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</si>
  <si>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</si>
  <si>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</si>
  <si>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</si>
  <si>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</si>
  <si>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</si>
  <si>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</si>
  <si>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</si>
  <si>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</si>
  <si>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</si>
  <si>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</si>
  <si>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</si>
  <si>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</si>
  <si>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</si>
  <si>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</si>
  <si>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</si>
  <si>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</si>
  <si>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</si>
  <si>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</si>
  <si>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</si>
  <si>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</si>
  <si>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</si>
  <si>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</si>
  <si>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</si>
  <si>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</si>
  <si>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</si>
  <si>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</si>
  <si>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</si>
  <si>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</si>
  <si>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</si>
  <si>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</si>
  <si>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</si>
  <si>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</si>
  <si>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</si>
  <si>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</si>
  <si>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</si>
  <si>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</si>
  <si>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</si>
  <si>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</si>
  <si>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</si>
  <si>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</si>
  <si>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</si>
  <si>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</si>
  <si>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</si>
  <si>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</si>
  <si>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</si>
  <si>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</si>
  <si>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</si>
  <si>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</si>
  <si>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</si>
  <si>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</si>
  <si>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</si>
  <si>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</si>
  <si>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</si>
  <si>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</si>
  <si>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</si>
  <si>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</si>
  <si>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</si>
  <si>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</si>
  <si>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</si>
  <si>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</si>
  <si>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</si>
  <si>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</si>
  <si>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</si>
  <si>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</si>
  <si>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</si>
  <si>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</si>
  <si>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</si>
  <si>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</si>
  <si>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</si>
  <si>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</si>
  <si>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</si>
  <si>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</si>
  <si>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</si>
  <si>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</si>
  <si>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</si>
  <si>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</si>
  <si>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</si>
  <si>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</si>
  <si>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</si>
  <si>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</si>
  <si>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</si>
  <si>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</si>
  <si>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</si>
  <si>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</si>
  <si>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</si>
  <si>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</si>
  <si>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</si>
  <si>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</si>
  <si>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</si>
  <si>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</si>
  <si>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</si>
  <si>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</si>
  <si>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</si>
  <si>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</si>
  <si>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</si>
  <si>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</si>
  <si>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</si>
  <si>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</si>
  <si>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</si>
  <si>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</si>
  <si>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</si>
  <si>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</si>
  <si>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</si>
  <si>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</si>
  <si>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</si>
  <si>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</si>
  <si>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</si>
  <si>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</si>
  <si>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</si>
  <si>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</si>
  <si>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</si>
  <si>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</si>
  <si>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</si>
  <si>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</si>
  <si>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</si>
  <si>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</si>
  <si>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</si>
  <si>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</si>
  <si>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</si>
  <si>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</si>
  <si>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</si>
  <si>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</si>
  <si>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</si>
  <si>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</si>
  <si>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</si>
  <si>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</si>
  <si>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</si>
  <si>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</si>
  <si>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</si>
  <si>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</si>
  <si>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</si>
  <si>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</si>
  <si>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</si>
  <si>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</si>
  <si>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</si>
  <si>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</si>
  <si>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</si>
  <si>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</si>
  <si>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</si>
  <si>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</si>
  <si>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</si>
  <si>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</si>
  <si>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</si>
  <si>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</si>
  <si>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</si>
  <si>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</si>
  <si>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</si>
  <si>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</si>
  <si>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</si>
  <si>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</si>
  <si>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</si>
  <si>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</si>
  <si>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</si>
  <si>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</si>
  <si>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</si>
  <si>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</si>
  <si>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</si>
  <si>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</si>
  <si>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</si>
  <si>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</si>
  <si>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</si>
  <si>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</si>
  <si>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</si>
  <si>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</si>
  <si>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</si>
  <si>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</si>
  <si>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</si>
  <si>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</si>
  <si>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</si>
  <si>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</si>
  <si>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</si>
  <si>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</si>
  <si>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</si>
  <si>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</si>
  <si>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</si>
  <si>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</si>
  <si>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</si>
  <si>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</si>
  <si>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</si>
  <si>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</si>
  <si>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</si>
  <si>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</si>
  <si>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</si>
  <si>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</si>
  <si>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</si>
  <si>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</si>
  <si>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</si>
  <si>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</si>
  <si>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</si>
  <si>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</si>
  <si>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</si>
  <si>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</si>
  <si>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</si>
  <si>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</si>
  <si>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</si>
  <si>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</si>
  <si>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</si>
  <si>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</si>
  <si>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</si>
  <si>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</si>
  <si>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</si>
  <si>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</si>
  <si>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</si>
  <si>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</si>
  <si>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</si>
  <si>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</si>
  <si>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</si>
  <si>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</si>
  <si>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</si>
  <si>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</si>
  <si>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</si>
  <si>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</si>
  <si>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</si>
  <si>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</si>
  <si>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</si>
  <si>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</si>
  <si>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</si>
  <si>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</si>
  <si>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</si>
  <si>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</si>
  <si>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</si>
  <si>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</si>
  <si>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</si>
  <si>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</si>
  <si>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</si>
  <si>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</si>
  <si>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</si>
  <si>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</si>
  <si>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</si>
  <si>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</si>
  <si>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</si>
  <si>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</si>
  <si>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</si>
  <si>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</si>
  <si>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</si>
  <si>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</si>
  <si>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</si>
  <si>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</si>
  <si>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</si>
  <si>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</si>
  <si>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</si>
  <si>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</si>
  <si>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</si>
  <si>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</si>
  <si>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</si>
  <si>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</si>
  <si>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</si>
  <si>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</si>
  <si>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</si>
  <si>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</si>
  <si>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</si>
  <si>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</si>
  <si>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</si>
  <si>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</si>
  <si>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</si>
  <si>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</si>
  <si>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</si>
  <si>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</si>
  <si>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</si>
  <si>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</si>
  <si>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</si>
  <si>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</si>
  <si>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</si>
  <si>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</si>
  <si>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</si>
  <si>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</si>
  <si>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</si>
  <si>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</si>
  <si>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</si>
  <si>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</si>
  <si>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</si>
  <si>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</si>
  <si>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</si>
  <si>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</si>
  <si>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</si>
  <si>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</si>
  <si>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</si>
  <si>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</si>
  <si>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</si>
  <si>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</si>
  <si>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</si>
  <si>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</si>
  <si>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</si>
  <si>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</si>
  <si>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</si>
  <si>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</si>
  <si>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</si>
  <si>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</si>
  <si>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</si>
  <si>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</si>
  <si>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</si>
  <si>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</si>
  <si>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</si>
  <si>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</si>
  <si>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</si>
  <si>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</si>
  <si>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</si>
  <si>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</si>
  <si>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</si>
  <si>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</si>
  <si>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</si>
  <si>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</si>
  <si>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</si>
  <si>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</si>
  <si>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</si>
  <si>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</si>
  <si>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</si>
  <si>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</si>
  <si>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</si>
  <si>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</si>
  <si>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</si>
  <si>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</si>
  <si>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</si>
  <si>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</si>
  <si>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</si>
  <si>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</si>
  <si>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</si>
  <si>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</si>
  <si>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</si>
  <si>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</si>
  <si>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</si>
  <si>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</si>
  <si>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</si>
  <si>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</si>
  <si>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</si>
  <si>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</si>
  <si>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</si>
  <si>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</si>
  <si>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</si>
  <si>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</si>
  <si>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</si>
  <si>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</si>
  <si>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</si>
  <si>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</si>
  <si>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</si>
  <si>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</si>
  <si>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</si>
  <si>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</si>
  <si>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</si>
  <si>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</si>
  <si>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</si>
  <si>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</si>
  <si>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</si>
  <si>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</si>
  <si>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</si>
  <si>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</si>
  <si>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</si>
  <si>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</si>
  <si>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</si>
  <si>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</si>
  <si>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</si>
  <si>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</si>
  <si>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</si>
  <si>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</si>
  <si>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</si>
  <si>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</si>
  <si>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</si>
  <si>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</si>
  <si>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</si>
  <si>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</si>
  <si>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</si>
  <si>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</si>
  <si>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</si>
  <si>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</si>
  <si>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</si>
  <si>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</si>
  <si>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</si>
  <si>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</si>
  <si>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</si>
  <si>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</si>
  <si>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</si>
  <si>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</si>
  <si>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</si>
  <si>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</si>
  <si>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</si>
  <si>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</si>
  <si>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</si>
  <si>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</si>
  <si>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</si>
  <si>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</si>
  <si>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</si>
  <si>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</si>
  <si>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</si>
  <si>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</si>
  <si>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</si>
  <si>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</si>
  <si>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</si>
  <si>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</si>
  <si>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</si>
  <si>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</si>
  <si>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</si>
  <si>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</si>
  <si>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</si>
  <si>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</si>
  <si>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</si>
  <si>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</si>
  <si>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</si>
  <si>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</si>
  <si>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</si>
  <si>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</si>
  <si>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</si>
  <si>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</si>
  <si>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</si>
  <si>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</si>
  <si>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</si>
  <si>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</si>
  <si>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</si>
  <si>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</si>
  <si>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</si>
  <si>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</si>
  <si>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</si>
  <si>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</si>
  <si>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</si>
  <si>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</si>
  <si>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</si>
  <si>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</si>
  <si>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</si>
  <si>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</si>
  <si>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</si>
  <si>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</si>
  <si>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</si>
  <si>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</si>
  <si>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</si>
  <si>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</si>
  <si>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</si>
  <si>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</si>
  <si>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</si>
  <si>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</si>
  <si>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</si>
  <si>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</si>
  <si>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</si>
  <si>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</si>
  <si>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</si>
  <si>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</si>
  <si>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</si>
  <si>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</si>
  <si>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</si>
  <si>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</si>
  <si>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</si>
  <si>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</si>
  <si>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</si>
  <si>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</si>
  <si>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</si>
  <si>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</si>
  <si>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</si>
  <si>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</si>
  <si>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</si>
  <si>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</si>
  <si>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</si>
  <si>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</si>
  <si>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</si>
  <si>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</si>
  <si>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</si>
  <si>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</si>
  <si>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</si>
  <si>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</si>
  <si>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</si>
  <si>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</si>
  <si>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</si>
  <si>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</si>
  <si>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</si>
  <si>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</si>
  <si>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</si>
  <si>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</si>
  <si>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</si>
  <si>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</si>
  <si>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</si>
  <si>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</si>
  <si>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</si>
  <si>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</si>
  <si>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</si>
  <si>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</si>
  <si>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</si>
  <si>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</si>
  <si>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</si>
  <si>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</si>
  <si>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</si>
  <si>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</si>
  <si>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</si>
  <si>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</si>
  <si>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</si>
  <si>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</si>
  <si>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</si>
  <si>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</si>
  <si>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</si>
  <si>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</si>
  <si>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</si>
  <si>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</si>
  <si>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</si>
  <si>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</si>
  <si>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</si>
  <si>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</si>
  <si>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</si>
  <si>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</si>
  <si>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</si>
  <si>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</si>
  <si>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</si>
  <si>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</si>
  <si>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</si>
  <si>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</si>
  <si>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</si>
  <si>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</si>
  <si>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</si>
  <si>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</si>
  <si>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</si>
  <si>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</si>
  <si>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</si>
  <si>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</si>
  <si>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</si>
  <si>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</si>
  <si>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</si>
  <si>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</si>
  <si>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</si>
  <si>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</si>
  <si>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</si>
  <si>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</si>
  <si>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</si>
  <si>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</si>
  <si>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</si>
  <si>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</si>
  <si>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</si>
  <si>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</si>
  <si>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</si>
  <si>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</si>
  <si>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</si>
  <si>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</si>
  <si>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</si>
  <si>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</si>
  <si>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</si>
  <si>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</si>
  <si>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</si>
  <si>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</si>
  <si>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</si>
  <si>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</si>
  <si>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</si>
  <si>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</si>
  <si>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</si>
  <si>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</si>
  <si>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</si>
  <si>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</si>
  <si>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</si>
  <si>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</si>
  <si>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</si>
  <si>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</si>
  <si>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</si>
  <si>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</si>
  <si>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</si>
  <si>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</si>
  <si>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</si>
  <si>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</si>
  <si>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</si>
  <si>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</si>
  <si>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</si>
  <si>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</si>
  <si>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</si>
  <si>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</si>
  <si>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</si>
  <si>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</si>
  <si>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</si>
  <si>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</si>
  <si>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</si>
  <si>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</si>
  <si>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</si>
  <si>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</si>
  <si>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</si>
  <si>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</si>
  <si>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</si>
  <si>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</si>
  <si>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</si>
  <si>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</si>
  <si>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</si>
  <si>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</si>
  <si>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</si>
  <si>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</si>
  <si>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</si>
  <si>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</si>
  <si>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</si>
  <si>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</si>
  <si>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</si>
  <si>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</si>
  <si>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</si>
  <si>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</si>
  <si>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</si>
  <si>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</si>
  <si>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</si>
  <si>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</si>
  <si>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</si>
  <si>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</si>
  <si>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</si>
  <si>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</si>
  <si>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</si>
  <si>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</si>
  <si>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</si>
  <si>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</si>
  <si>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</si>
  <si>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</si>
  <si>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</si>
  <si>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</si>
  <si>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</si>
  <si>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</si>
  <si>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</si>
  <si>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</si>
  <si>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</si>
  <si>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</si>
  <si>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</si>
  <si>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</si>
  <si>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</si>
  <si>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</si>
  <si>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</si>
  <si>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</si>
  <si>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</si>
  <si>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</si>
  <si>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</si>
  <si>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</si>
  <si>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</si>
  <si>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</si>
  <si>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</si>
  <si>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</si>
  <si>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</si>
  <si>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</si>
  <si>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</si>
  <si>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</si>
  <si>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</si>
  <si>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</si>
  <si>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</si>
  <si>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</si>
  <si>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</si>
  <si>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</si>
  <si>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</si>
  <si>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</si>
  <si>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</si>
  <si>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</si>
  <si>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</si>
  <si>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</si>
  <si>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</si>
  <si>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</si>
  <si>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</si>
  <si>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</si>
  <si>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</si>
  <si>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</si>
  <si>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</si>
  <si>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</si>
  <si>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</si>
  <si>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</si>
  <si>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</si>
  <si>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</si>
  <si>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</si>
  <si>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</si>
  <si>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</si>
  <si>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</si>
  <si>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</si>
  <si>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</si>
  <si>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</si>
  <si>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</si>
  <si>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</si>
  <si>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</si>
  <si>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</si>
  <si>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</si>
  <si>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</si>
  <si>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</si>
  <si>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</si>
  <si>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</si>
  <si>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</si>
  <si>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</si>
  <si>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</si>
  <si>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</si>
  <si>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</si>
  <si>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</si>
  <si>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</si>
  <si>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</si>
  <si>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</si>
  <si>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</si>
  <si>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</si>
  <si>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</si>
  <si>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</si>
  <si>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</si>
  <si>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</si>
  <si>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</si>
  <si>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</si>
  <si>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</si>
  <si>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</si>
  <si>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</si>
  <si>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</si>
  <si>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</si>
  <si>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</si>
  <si>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</si>
  <si>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</si>
  <si>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</si>
  <si>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</si>
  <si>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</si>
  <si>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</si>
  <si>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</si>
  <si>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</si>
  <si>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</si>
  <si>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</si>
  <si>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</si>
  <si>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</si>
  <si>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</si>
  <si>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</si>
  <si>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</si>
  <si>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</si>
  <si>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</si>
  <si>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</si>
  <si>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</si>
  <si>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</si>
  <si>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</si>
  <si>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</si>
  <si>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</si>
  <si>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</si>
  <si>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</si>
  <si>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</si>
  <si>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</si>
  <si>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</si>
  <si>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</si>
  <si>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</si>
  <si>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</si>
  <si>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</si>
  <si>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</si>
  <si>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</si>
  <si>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</si>
  <si>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</si>
  <si>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</si>
  <si>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</si>
  <si>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</si>
  <si>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</si>
  <si>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</si>
  <si>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</si>
  <si>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</si>
  <si>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</si>
  <si>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</si>
  <si>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</si>
  <si>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</si>
  <si>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</si>
  <si>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</si>
  <si>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</si>
  <si>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</si>
  <si>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</si>
  <si>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</si>
  <si>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</si>
  <si>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</si>
  <si>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</si>
  <si>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</si>
  <si>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</si>
  <si>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</si>
  <si>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</si>
  <si>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</si>
  <si>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</si>
  <si>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</si>
  <si>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</si>
  <si>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</si>
  <si>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</si>
  <si>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</si>
  <si>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</si>
  <si>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</si>
  <si>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</si>
  <si>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</si>
  <si>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</si>
  <si>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</si>
  <si>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</si>
  <si>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</si>
  <si>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</si>
  <si>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</si>
  <si>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</si>
  <si>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</si>
  <si>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</si>
  <si>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</si>
  <si>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</si>
  <si>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</si>
  <si>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</si>
  <si>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</si>
  <si>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</si>
  <si>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</si>
  <si>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</si>
  <si>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</si>
  <si>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</si>
  <si>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</si>
  <si>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</si>
  <si>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</si>
  <si>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</si>
  <si>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</si>
  <si>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</si>
  <si>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</si>
  <si>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</si>
  <si>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</si>
  <si>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</si>
  <si>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</si>
  <si>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</si>
  <si>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</si>
  <si>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</si>
  <si>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</si>
  <si>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</si>
  <si>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</si>
  <si>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</si>
  <si>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</si>
  <si>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</si>
  <si>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</si>
  <si>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</si>
  <si>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</si>
  <si>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</si>
  <si>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</si>
  <si>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</si>
  <si>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</si>
  <si>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</si>
  <si>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</si>
  <si>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</si>
  <si>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</si>
  <si>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</si>
  <si>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</si>
  <si>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</si>
  <si>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</si>
  <si>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</si>
  <si>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</si>
  <si>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</si>
  <si>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</si>
  <si>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</si>
  <si>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</si>
  <si>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</si>
  <si>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</si>
  <si>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</si>
  <si>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</si>
  <si>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</si>
  <si>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</si>
  <si>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</si>
  <si>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</si>
  <si>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</si>
  <si>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</si>
  <si>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</si>
  <si>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</si>
  <si>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</si>
  <si>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</si>
  <si>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</si>
  <si>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</si>
  <si>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</si>
  <si>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</si>
  <si>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</si>
  <si>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</si>
  <si>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</si>
  <si>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</si>
  <si>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</si>
  <si>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</si>
  <si>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</si>
  <si>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</si>
  <si>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</si>
  <si>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</si>
  <si>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</si>
  <si>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</si>
  <si>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</si>
  <si>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</si>
  <si>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</si>
  <si>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</si>
  <si>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</si>
  <si>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</si>
  <si>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</si>
  <si>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</si>
  <si>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</si>
  <si>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</si>
  <si>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</si>
  <si>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</si>
  <si>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</si>
  <si>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</si>
  <si>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</si>
  <si>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</si>
  <si>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</si>
  <si>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</si>
  <si>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</si>
  <si>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</si>
  <si>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</si>
  <si>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</si>
  <si>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</si>
  <si>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</si>
  <si>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</si>
  <si>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</si>
  <si>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</si>
  <si>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</si>
  <si>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</si>
  <si>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</si>
  <si>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</si>
  <si>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</si>
  <si>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</si>
  <si>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</si>
  <si>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</si>
  <si>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</si>
  <si>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</si>
  <si>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</si>
  <si>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</si>
  <si>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</si>
  <si>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</si>
  <si>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</si>
  <si>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</si>
  <si>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</si>
  <si>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</si>
  <si>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</si>
  <si>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</si>
  <si>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</si>
  <si>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</si>
  <si>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</si>
  <si>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</si>
  <si>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</si>
  <si>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</si>
  <si>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</si>
  <si>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</si>
  <si>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</si>
  <si>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</si>
  <si>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</si>
  <si>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</si>
  <si>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</si>
  <si>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</si>
  <si>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</si>
  <si>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</si>
  <si>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</si>
  <si>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</si>
  <si>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</si>
  <si>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</si>
  <si>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</si>
  <si>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</si>
  <si>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</si>
  <si>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</si>
  <si>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</si>
  <si>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</si>
  <si>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</si>
  <si>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</si>
  <si>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</si>
  <si>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</si>
  <si>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</si>
  <si>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</si>
  <si>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</si>
  <si>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</si>
  <si>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</si>
  <si>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</si>
  <si>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</si>
  <si>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</si>
  <si>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</si>
  <si>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</si>
  <si>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</si>
  <si>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</si>
  <si>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</si>
  <si>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</si>
  <si>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</si>
  <si>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</si>
  <si>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</si>
  <si>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</si>
  <si>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</si>
  <si>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</si>
  <si>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</si>
  <si>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</si>
  <si>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</si>
  <si>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</si>
  <si>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</si>
  <si>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</si>
  <si>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</si>
  <si>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</si>
  <si>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</si>
  <si>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</si>
  <si>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</si>
  <si>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</si>
  <si>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</si>
  <si>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</si>
  <si>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</si>
  <si>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</si>
  <si>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</si>
  <si>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</si>
  <si>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</si>
  <si>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</si>
  <si>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</si>
  <si>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</si>
  <si>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</si>
  <si>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</si>
  <si>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</si>
  <si>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</si>
  <si>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</si>
  <si>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</si>
  <si>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</si>
  <si>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</si>
  <si>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</si>
  <si>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</si>
  <si>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</si>
  <si>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</si>
  <si>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</si>
  <si>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</si>
  <si>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</si>
  <si>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</si>
  <si>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</si>
  <si>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</si>
  <si>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</si>
  <si>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</si>
  <si>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</si>
  <si>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</si>
  <si>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</si>
  <si>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</si>
  <si>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</si>
  <si>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</si>
  <si>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</si>
  <si>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</si>
  <si>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</si>
  <si>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</si>
  <si>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</si>
  <si>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</si>
  <si>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</si>
  <si>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</si>
  <si>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</si>
  <si>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</si>
  <si>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</si>
  <si>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</si>
  <si>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</si>
  <si>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</si>
  <si>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</si>
  <si>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</si>
  <si>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</si>
  <si>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</si>
  <si>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</si>
  <si>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</si>
  <si>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</si>
  <si>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</si>
  <si>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</si>
  <si>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</si>
  <si>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</si>
  <si>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</si>
  <si>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</si>
  <si>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</si>
  <si>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</si>
  <si>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</si>
  <si>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</si>
  <si>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</si>
  <si>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</si>
  <si>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</si>
  <si>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</si>
  <si>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</si>
  <si>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</si>
  <si>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</si>
  <si>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</si>
  <si>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</si>
  <si>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</si>
  <si>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</si>
  <si>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</si>
  <si>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</si>
  <si>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</si>
  <si>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</si>
  <si>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</si>
  <si>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</si>
  <si>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</si>
  <si>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</si>
  <si>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</si>
  <si>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</si>
  <si>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</si>
  <si>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</si>
  <si>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</si>
  <si>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</si>
  <si>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</si>
  <si>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</si>
  <si>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</si>
  <si>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</si>
  <si>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</si>
  <si>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</si>
  <si>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</si>
  <si>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</si>
  <si>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</si>
  <si>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</si>
  <si>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</si>
  <si>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</si>
  <si>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</si>
  <si>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</si>
  <si>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</si>
  <si>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</si>
  <si>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</si>
  <si>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</si>
  <si>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</si>
  <si>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</si>
  <si>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</si>
  <si>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</si>
  <si>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</si>
  <si>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</si>
  <si>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</si>
  <si>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</si>
  <si>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</si>
  <si>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</si>
  <si>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</si>
  <si>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</si>
  <si>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</si>
  <si>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</si>
  <si>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</si>
  <si>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</si>
  <si>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</si>
  <si>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</si>
  <si>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</si>
  <si>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</si>
  <si>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</si>
  <si>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</si>
  <si>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</si>
  <si>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</si>
  <si>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</si>
  <si>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</si>
  <si>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</si>
  <si>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</si>
  <si>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</si>
  <si>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</si>
  <si>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</si>
  <si>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</si>
  <si>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</si>
  <si>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</si>
  <si>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</si>
  <si>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</si>
  <si>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</si>
  <si>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</si>
  <si>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</si>
  <si>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</si>
  <si>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</si>
  <si>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</si>
  <si>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</si>
  <si>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</si>
  <si>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</si>
  <si>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</si>
  <si>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</si>
  <si>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</si>
  <si>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</si>
  <si>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</si>
  <si>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</si>
  <si>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</si>
  <si>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</si>
  <si>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</si>
  <si>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</si>
  <si>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</si>
  <si>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</si>
  <si>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</si>
  <si>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</si>
  <si>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</si>
  <si>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</si>
  <si>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</si>
  <si>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</si>
  <si>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</si>
  <si>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</si>
  <si>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</si>
  <si>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</si>
  <si>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</si>
  <si>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</si>
  <si>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</si>
  <si>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</si>
  <si>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</si>
  <si>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</si>
  <si>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</si>
  <si>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</si>
  <si>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</si>
  <si>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</si>
  <si>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</si>
  <si>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</si>
  <si>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</si>
  <si>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</si>
  <si>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</si>
  <si>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</si>
  <si>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</si>
  <si>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</si>
  <si>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</si>
  <si>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</si>
  <si>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</si>
  <si>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</si>
  <si>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</si>
  <si>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</si>
  <si>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</si>
  <si>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</si>
  <si>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</si>
  <si>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</si>
  <si>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</si>
  <si>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</si>
  <si>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</si>
  <si>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</si>
  <si>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</si>
  <si>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</si>
  <si>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</si>
  <si>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</si>
  <si>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</si>
  <si>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</si>
  <si>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</si>
  <si>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</si>
  <si>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</si>
  <si>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</si>
  <si>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</si>
  <si>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</si>
  <si>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</si>
  <si>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</si>
  <si>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</si>
  <si>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</si>
  <si>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</si>
  <si>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</si>
  <si>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</si>
  <si>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</si>
  <si>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</si>
  <si>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</si>
  <si>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</si>
  <si>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</si>
  <si>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</si>
  <si>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</si>
  <si>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</si>
  <si>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</si>
  <si>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</si>
  <si>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</si>
  <si>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</si>
  <si>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</si>
  <si>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</si>
  <si>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</si>
  <si>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</si>
  <si>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</si>
  <si>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</si>
  <si>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</si>
  <si>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</si>
  <si>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</si>
  <si>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</si>
  <si>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</si>
  <si>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</si>
  <si>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</si>
  <si>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</si>
  <si>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</si>
  <si>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</si>
  <si>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</si>
  <si>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</si>
  <si>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</si>
  <si>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</si>
  <si>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</si>
  <si>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</si>
  <si>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</si>
  <si>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</si>
  <si>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</si>
  <si>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</si>
  <si>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</si>
  <si>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</si>
  <si>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</si>
  <si>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</si>
  <si>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</si>
  <si>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</si>
  <si>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</si>
  <si>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</si>
  <si>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</si>
  <si>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</si>
  <si>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</si>
  <si>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</si>
  <si>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</si>
  <si>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</si>
  <si>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</si>
  <si>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</si>
  <si>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</si>
  <si>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</si>
  <si>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</si>
  <si>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</si>
  <si>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</si>
  <si>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</si>
  <si>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</si>
  <si>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</si>
  <si>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</si>
  <si>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</si>
  <si>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</si>
  <si>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</si>
  <si>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</si>
  <si>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</si>
  <si>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</si>
  <si>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</si>
  <si>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</si>
  <si>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</si>
  <si>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</si>
  <si>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</si>
  <si>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</si>
  <si>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</si>
  <si>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</si>
  <si>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</si>
  <si>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</si>
  <si>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</si>
  <si>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</si>
  <si>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</si>
  <si>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</si>
  <si>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</si>
  <si>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</si>
  <si>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</si>
  <si>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</si>
  <si>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</si>
  <si>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</si>
  <si>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</si>
  <si>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</si>
  <si>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</si>
  <si>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</si>
  <si>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</si>
  <si>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</si>
  <si>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</si>
  <si>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</si>
  <si>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</si>
  <si>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</si>
  <si>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</si>
  <si>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</si>
  <si>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</si>
  <si>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</si>
  <si>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</si>
  <si>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</si>
  <si>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</si>
  <si>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</si>
  <si>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</si>
  <si>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</si>
  <si>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</si>
  <si>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</si>
  <si>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</si>
  <si>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</si>
  <si>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</si>
  <si>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</si>
  <si>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</si>
  <si>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</si>
  <si>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</si>
  <si>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</si>
  <si>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</si>
  <si>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</si>
  <si>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</si>
  <si>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</si>
  <si>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</si>
  <si>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</si>
  <si>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</si>
  <si>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</si>
  <si>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</si>
  <si>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</si>
  <si>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</si>
  <si>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</si>
  <si>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</si>
  <si>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</si>
  <si>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</si>
  <si>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</si>
  <si>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</si>
  <si>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</si>
  <si>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</si>
  <si>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</si>
  <si>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</si>
  <si>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</si>
  <si>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</si>
  <si>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</si>
  <si>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</si>
  <si>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</si>
  <si>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</si>
  <si>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</si>
  <si>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</si>
  <si>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</si>
  <si>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</si>
  <si>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</si>
  <si>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</si>
  <si>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</si>
  <si>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</si>
  <si>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</si>
  <si>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</si>
  <si>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</si>
  <si>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</si>
  <si>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</si>
  <si>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</si>
  <si>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</si>
  <si>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</si>
  <si>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</si>
  <si>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</si>
  <si>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</si>
  <si>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</si>
  <si>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</si>
  <si>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</si>
  <si>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</si>
  <si>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</si>
  <si>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</si>
  <si>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</si>
  <si>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</si>
  <si>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</si>
  <si>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</si>
  <si>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</si>
  <si>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</si>
  <si>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</si>
  <si>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</si>
  <si>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</si>
  <si>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</si>
  <si>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</si>
  <si>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</si>
  <si>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</si>
  <si>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</si>
  <si>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</si>
  <si>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</si>
  <si>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</si>
  <si>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</si>
  <si>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</si>
  <si>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</si>
  <si>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</si>
  <si>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</si>
  <si>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</si>
  <si>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</si>
  <si>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</si>
  <si>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</si>
  <si>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</si>
  <si>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</si>
  <si>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</si>
  <si>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</si>
  <si>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</si>
  <si>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</si>
  <si>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</si>
  <si>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</si>
  <si>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</si>
  <si>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</si>
  <si>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</si>
  <si>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</si>
  <si>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</si>
  <si>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</si>
  <si>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</si>
  <si>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</si>
  <si>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</si>
  <si>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</si>
  <si>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</si>
  <si>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</si>
  <si>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</si>
  <si>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</si>
  <si>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</si>
  <si>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</si>
  <si>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</si>
  <si>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</si>
  <si>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</si>
  <si>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</si>
  <si>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</si>
  <si>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</si>
  <si>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</si>
  <si>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</si>
  <si>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</si>
  <si>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</si>
  <si>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</si>
  <si>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</si>
  <si>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</si>
  <si>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</si>
  <si>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</si>
  <si>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</si>
  <si>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</si>
  <si>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</si>
  <si>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</si>
  <si>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</si>
  <si>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</si>
  <si>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</si>
  <si>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</si>
  <si>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</si>
  <si>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</si>
  <si>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</si>
  <si>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</si>
  <si>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</si>
  <si>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</si>
  <si>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</si>
  <si>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</si>
  <si>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</si>
  <si>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</si>
  <si>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</si>
  <si>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</si>
  <si>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</si>
  <si>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</si>
  <si>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</si>
  <si>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</si>
  <si>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</si>
  <si>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</si>
  <si>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</si>
  <si>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</si>
  <si>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</si>
  <si>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</si>
  <si>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</si>
  <si>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</si>
  <si>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</si>
  <si>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</si>
  <si>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</si>
  <si>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</si>
  <si>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</si>
  <si>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</si>
  <si>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</si>
  <si>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</si>
  <si>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</si>
  <si>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</si>
  <si>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</si>
  <si>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</si>
  <si>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</si>
  <si>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</si>
  <si>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</si>
  <si>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</si>
  <si>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</si>
  <si>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</si>
  <si>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</si>
  <si>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</si>
  <si>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</si>
  <si>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</si>
  <si>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</si>
  <si>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</si>
  <si>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</si>
  <si>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</si>
  <si>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</si>
  <si>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</si>
  <si>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</si>
  <si>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</si>
  <si>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</si>
  <si>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</si>
  <si>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</si>
  <si>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</si>
  <si>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</si>
  <si>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</si>
  <si>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</si>
  <si>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</si>
  <si>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</si>
  <si>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</si>
  <si>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</si>
  <si>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</si>
  <si>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</si>
  <si>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</si>
  <si>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</si>
  <si>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</si>
  <si>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</si>
  <si>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</si>
  <si>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</si>
  <si>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</si>
  <si>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</si>
  <si>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</si>
  <si>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</si>
  <si>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</si>
  <si>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</si>
  <si>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</si>
  <si>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</si>
  <si>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</si>
  <si>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</si>
  <si>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</si>
  <si>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</si>
  <si>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</si>
  <si>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</si>
  <si>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</si>
  <si>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</si>
  <si>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</si>
  <si>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</si>
  <si>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</si>
  <si>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</si>
  <si>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</si>
  <si>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</si>
  <si>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</si>
  <si>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</si>
  <si>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</si>
  <si>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</si>
  <si>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</si>
  <si>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</si>
  <si>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</si>
  <si>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</si>
  <si>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</si>
  <si>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</si>
  <si>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</si>
  <si>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</si>
  <si>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</si>
  <si>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</si>
  <si>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</si>
  <si>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</si>
  <si>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</si>
  <si>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</si>
  <si>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</si>
  <si>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</si>
  <si>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</si>
  <si>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</si>
  <si>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</si>
  <si>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</si>
  <si>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</si>
  <si>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</si>
  <si>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</si>
  <si>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</si>
  <si>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</si>
  <si>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</si>
  <si>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</si>
  <si>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</si>
  <si>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</si>
  <si>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</si>
  <si>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</si>
  <si>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</si>
  <si>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</si>
  <si>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</si>
  <si>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</si>
  <si>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</si>
  <si>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</si>
  <si>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</si>
  <si>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</si>
  <si>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</si>
  <si>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</si>
  <si>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</si>
  <si>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</si>
  <si>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</si>
  <si>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</si>
  <si>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</si>
  <si>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</si>
  <si>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</si>
  <si>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</si>
  <si>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</si>
  <si>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</si>
  <si>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</si>
  <si>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</si>
  <si>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</si>
  <si>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</si>
  <si>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</si>
  <si>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</si>
  <si>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</si>
  <si>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</si>
  <si>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</si>
  <si>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</si>
  <si>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</si>
  <si>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</si>
  <si>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</si>
  <si>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</si>
  <si>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</si>
  <si>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</si>
  <si>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</si>
  <si>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</si>
  <si>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</si>
  <si>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</si>
  <si>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</si>
  <si>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</si>
  <si>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</si>
  <si>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</si>
  <si>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</si>
  <si>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</si>
  <si>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</si>
  <si>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</si>
  <si>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</si>
  <si>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</si>
  <si>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</si>
  <si>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</si>
  <si>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</si>
  <si>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</si>
  <si>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</si>
  <si>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</si>
  <si>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</si>
  <si>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</si>
  <si>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</si>
  <si>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</si>
  <si>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</si>
  <si>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</si>
  <si>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</si>
  <si>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</si>
  <si>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</si>
  <si>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</si>
  <si>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</si>
  <si>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</si>
  <si>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</si>
  <si>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</si>
  <si>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</si>
  <si>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</si>
  <si>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</si>
  <si>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</si>
  <si>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</si>
  <si>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</si>
  <si>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</si>
  <si>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</si>
  <si>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</si>
  <si>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</si>
  <si>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</si>
  <si>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</si>
  <si>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</si>
  <si>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</si>
  <si>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</si>
  <si>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</si>
  <si>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</si>
  <si>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</si>
  <si>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</si>
  <si>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</si>
  <si>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</si>
  <si>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</si>
  <si>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</si>
  <si>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</si>
  <si>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</si>
  <si>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</si>
  <si>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</si>
  <si>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</si>
  <si>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</si>
  <si>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</si>
  <si>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</si>
  <si>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</si>
  <si>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</si>
  <si>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</si>
  <si>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</si>
  <si>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</si>
  <si>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</si>
  <si>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</si>
  <si>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</si>
  <si>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</si>
  <si>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</si>
  <si>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</si>
  <si>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</si>
  <si>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</si>
  <si>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</si>
  <si>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</si>
  <si>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</si>
  <si>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</si>
  <si>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</si>
  <si>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</si>
  <si>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</si>
  <si>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</si>
  <si>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</si>
  <si>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</si>
  <si>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</si>
  <si>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</si>
  <si>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</si>
  <si>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</si>
  <si>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</si>
  <si>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</si>
  <si>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</si>
  <si>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</si>
  <si>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</si>
  <si>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</si>
  <si>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</si>
  <si>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</si>
  <si>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</si>
  <si>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</si>
  <si>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</si>
  <si>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</si>
  <si>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</si>
  <si>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</si>
  <si>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</si>
  <si>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</si>
  <si>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</si>
  <si>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</si>
  <si>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</si>
  <si>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</si>
  <si>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</si>
  <si>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</si>
  <si>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</si>
  <si>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</si>
  <si>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</si>
  <si>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</si>
  <si>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</si>
  <si>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</si>
  <si>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</si>
  <si>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</si>
  <si>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</si>
  <si>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</si>
  <si>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</si>
  <si>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</si>
  <si>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</si>
  <si>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</si>
  <si>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</si>
  <si>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</si>
  <si>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</si>
  <si>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</si>
  <si>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</si>
  <si>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</si>
  <si>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</si>
  <si>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</si>
  <si>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</si>
  <si>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</si>
  <si>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</si>
  <si>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</si>
  <si>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</si>
  <si>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</si>
  <si>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</si>
  <si>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</si>
  <si>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</si>
  <si>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</si>
  <si>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</si>
  <si>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</si>
  <si>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</si>
  <si>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</si>
  <si>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</si>
  <si>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</si>
  <si>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</si>
  <si>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</si>
  <si>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</si>
  <si>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</si>
  <si>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</si>
  <si>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</si>
  <si>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</si>
  <si>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</si>
  <si>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</si>
  <si>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</si>
  <si>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</si>
  <si>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</si>
  <si>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</si>
  <si>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</si>
  <si>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</si>
  <si>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</si>
  <si>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</si>
  <si>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</si>
  <si>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</si>
  <si>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</si>
  <si>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</si>
  <si>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</si>
  <si>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</si>
  <si>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</si>
  <si>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</si>
  <si>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</si>
  <si>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</si>
  <si>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</si>
  <si>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</si>
  <si>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</si>
  <si>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</si>
  <si>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</si>
  <si>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</si>
  <si>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</si>
  <si>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</si>
  <si>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</si>
  <si>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</si>
  <si>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</si>
  <si>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</si>
  <si>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</si>
  <si>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</si>
  <si>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</si>
  <si>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</si>
  <si>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</si>
  <si>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</si>
  <si>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</si>
  <si>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</si>
  <si>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</si>
  <si>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</si>
  <si>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</si>
  <si>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</si>
  <si>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</si>
  <si>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</si>
  <si>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</si>
  <si>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</si>
  <si>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</si>
  <si>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</si>
  <si>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</si>
  <si>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</si>
  <si>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</si>
  <si>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</si>
  <si>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</si>
  <si>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</si>
  <si>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</si>
  <si>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</si>
  <si>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</si>
  <si>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</si>
  <si>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</si>
  <si>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</si>
  <si>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</si>
  <si>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</si>
  <si>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</si>
  <si>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</si>
  <si>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</si>
  <si>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</si>
  <si>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</si>
  <si>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</si>
  <si>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</si>
  <si>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</si>
  <si>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</si>
  <si>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</si>
  <si>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</si>
  <si>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</si>
  <si>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</si>
  <si>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</si>
  <si>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</si>
  <si>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</si>
  <si>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</si>
  <si>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</si>
  <si>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</si>
  <si>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</si>
  <si>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</si>
  <si>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</si>
  <si>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</si>
  <si>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</si>
  <si>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</si>
  <si>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</si>
  <si>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</si>
  <si>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</si>
  <si>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</si>
  <si>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</si>
  <si>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</si>
  <si>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</si>
  <si>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</si>
  <si>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</si>
  <si>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</si>
  <si>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</si>
  <si>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</si>
  <si>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</si>
  <si>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</si>
  <si>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</si>
  <si>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</si>
  <si>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</si>
  <si>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</si>
  <si>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</si>
  <si>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</si>
  <si>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</si>
  <si>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</si>
  <si>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</si>
  <si>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</si>
  <si>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</si>
  <si>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</si>
  <si>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</si>
  <si>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</si>
  <si>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</si>
  <si>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</si>
  <si>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</si>
  <si>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</si>
  <si>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</si>
  <si>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</si>
  <si>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</si>
  <si>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</si>
  <si>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</si>
  <si>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</si>
  <si>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</si>
  <si>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</si>
  <si>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</si>
  <si>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</si>
  <si>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</si>
  <si>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</si>
  <si>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</si>
  <si>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</si>
  <si>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</si>
  <si>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</si>
  <si>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</si>
  <si>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</si>
  <si>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</si>
  <si>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</si>
  <si>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</si>
  <si>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</si>
  <si>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</si>
  <si>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</si>
  <si>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</si>
  <si>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</si>
  <si>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</si>
  <si>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</si>
  <si>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</si>
  <si>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</si>
  <si>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</si>
  <si>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</si>
  <si>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</si>
  <si>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</si>
  <si>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</si>
  <si>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</si>
  <si>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</si>
  <si>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</si>
  <si>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</si>
  <si>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</si>
  <si>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</si>
  <si>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</si>
  <si>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</si>
  <si>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</si>
  <si>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</si>
  <si>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</si>
  <si>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</si>
  <si>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</si>
  <si>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</si>
  <si>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</si>
  <si>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</si>
  <si>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</si>
  <si>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</si>
  <si>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</si>
  <si>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</si>
  <si>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</si>
  <si>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</si>
  <si>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</si>
  <si>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</si>
  <si>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</si>
  <si>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</si>
  <si>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</si>
  <si>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</si>
  <si>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</si>
  <si>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</si>
  <si>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</si>
  <si>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</si>
  <si>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</si>
  <si>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</si>
  <si>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</si>
  <si>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</si>
  <si>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</si>
  <si>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</si>
  <si>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</si>
  <si>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</si>
  <si>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</si>
  <si>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</si>
  <si>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</si>
  <si>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</si>
  <si>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</si>
  <si>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</si>
  <si>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</si>
  <si>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</si>
  <si>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</si>
  <si>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</si>
  <si>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</si>
  <si>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</si>
  <si>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</si>
  <si>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</si>
  <si>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</si>
  <si>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</si>
  <si>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</si>
  <si>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</si>
  <si>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</si>
  <si>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</si>
  <si>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</si>
  <si>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</si>
  <si>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</si>
  <si>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</si>
  <si>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</si>
  <si>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</si>
  <si>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</si>
  <si>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</si>
  <si>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</si>
  <si>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</si>
  <si>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</si>
  <si>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</si>
  <si>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</si>
  <si>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</si>
  <si>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</si>
  <si>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</si>
  <si>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</si>
  <si>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</si>
  <si>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</si>
  <si>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</si>
  <si>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</si>
  <si>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</si>
  <si>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</si>
  <si>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</si>
  <si>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</si>
  <si>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</si>
  <si>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</si>
  <si>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</si>
  <si>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</si>
  <si>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</si>
  <si>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</si>
  <si>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</si>
  <si>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</si>
  <si>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</si>
  <si>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</si>
  <si>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</si>
  <si>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</si>
  <si>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</si>
  <si>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</si>
  <si>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</si>
  <si>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</si>
  <si>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</si>
  <si>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</si>
  <si>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</si>
  <si>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</si>
  <si>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</si>
  <si>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</si>
  <si>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</si>
  <si>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</si>
  <si>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</si>
  <si>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</si>
  <si>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</si>
  <si>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</si>
  <si>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</si>
  <si>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</si>
  <si>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</si>
  <si>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</si>
  <si>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</si>
  <si>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</si>
  <si>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</si>
  <si>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</si>
  <si>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</si>
  <si>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</si>
  <si>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</si>
  <si>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</si>
  <si>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</si>
  <si>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</si>
  <si>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</si>
  <si>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</si>
  <si>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</si>
  <si>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</si>
  <si>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</si>
  <si>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</si>
  <si>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</si>
  <si>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</si>
  <si>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</si>
  <si>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</si>
  <si>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</si>
  <si>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</si>
  <si>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</si>
  <si>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</si>
  <si>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</si>
  <si>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</si>
  <si>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</si>
  <si>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</si>
  <si>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</si>
  <si>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</si>
  <si>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</si>
  <si>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</si>
  <si>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</si>
  <si>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</si>
  <si>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</si>
  <si>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</si>
  <si>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</si>
  <si>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</si>
  <si>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</si>
  <si>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</si>
  <si>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</si>
  <si>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</si>
  <si>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</si>
  <si>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</si>
  <si>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</si>
  <si>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</si>
  <si>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</si>
  <si>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</si>
  <si>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</si>
  <si>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</si>
  <si>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</si>
  <si>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</si>
  <si>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</si>
  <si>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</si>
  <si>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</si>
  <si>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</si>
  <si>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</si>
  <si>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</si>
  <si>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</si>
  <si>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</si>
  <si>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</si>
  <si>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</si>
  <si>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</si>
  <si>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</si>
  <si>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</si>
  <si>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</si>
  <si>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</si>
  <si>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</si>
  <si>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</si>
  <si>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</si>
  <si>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</si>
  <si>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</si>
  <si>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</si>
  <si>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</si>
  <si>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</si>
  <si>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</si>
  <si>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</si>
  <si>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</si>
  <si>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</si>
  <si>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</si>
  <si>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</si>
  <si>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</si>
  <si>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</si>
  <si>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</si>
  <si>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</si>
  <si>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</si>
  <si>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</si>
  <si>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</si>
  <si>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</si>
  <si>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</si>
  <si>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</si>
  <si>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</si>
  <si>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</si>
  <si>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</si>
  <si>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</si>
  <si>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</si>
  <si>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</si>
  <si>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</si>
  <si>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</si>
  <si>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</si>
  <si>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</si>
  <si>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</si>
  <si>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</si>
  <si>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</si>
  <si>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</si>
  <si>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</si>
  <si>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</si>
  <si>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</si>
  <si>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</si>
  <si>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</si>
  <si>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</si>
  <si>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</si>
  <si>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</si>
  <si>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</si>
  <si>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</si>
  <si>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</si>
  <si>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</si>
  <si>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</si>
  <si>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</si>
  <si>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</si>
  <si>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</si>
  <si>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</si>
  <si>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</si>
  <si>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</si>
  <si>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</si>
  <si>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</si>
  <si>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</si>
  <si>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</si>
  <si>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</si>
  <si>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</si>
  <si>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</si>
  <si>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</si>
  <si>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</si>
  <si>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</si>
  <si>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</si>
  <si>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</si>
  <si>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</si>
  <si>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</si>
  <si>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</si>
  <si>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</si>
  <si>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</si>
  <si>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</si>
  <si>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</si>
  <si>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</si>
  <si>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</si>
  <si>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</si>
  <si>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</si>
  <si>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</si>
  <si>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</si>
  <si>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</si>
  <si>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</si>
  <si>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</si>
  <si>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</si>
  <si>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</si>
  <si>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</si>
  <si>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</si>
  <si>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</si>
  <si>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</si>
  <si>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</si>
  <si>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</si>
  <si>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</si>
  <si>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</si>
  <si>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</si>
  <si>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</si>
  <si>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</si>
  <si>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</si>
  <si>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</si>
  <si>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</si>
  <si>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</si>
  <si>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</si>
  <si>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</si>
  <si>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</si>
  <si>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</si>
  <si>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</si>
  <si>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</si>
  <si>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</si>
  <si>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</si>
  <si>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</si>
  <si>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</si>
  <si>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</si>
  <si>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</si>
  <si>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</si>
  <si>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</si>
  <si>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</si>
  <si>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</si>
  <si>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</si>
  <si>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</si>
  <si>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</si>
  <si>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</si>
  <si>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</si>
  <si>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</si>
  <si>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</si>
  <si>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</si>
  <si>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</si>
  <si>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</si>
  <si>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</si>
  <si>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</si>
  <si>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</si>
  <si>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</si>
  <si>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</si>
  <si>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</si>
  <si>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</si>
  <si>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</si>
  <si>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</si>
  <si>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</si>
  <si>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</si>
  <si>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</si>
  <si>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</si>
  <si>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</si>
  <si>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</si>
  <si>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</si>
  <si>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</si>
  <si>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</si>
  <si>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</si>
  <si>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</si>
  <si>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</si>
  <si>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</si>
  <si>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</si>
  <si>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</si>
  <si>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</si>
  <si>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</si>
  <si>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</si>
  <si>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</si>
  <si>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</si>
  <si>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</si>
  <si>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</si>
  <si>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</si>
  <si>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</si>
  <si>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</si>
  <si>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</si>
  <si>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</si>
  <si>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</si>
  <si>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</si>
  <si>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</si>
  <si>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</si>
  <si>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</si>
  <si>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</si>
  <si>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</si>
  <si>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</si>
  <si>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</si>
  <si>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</si>
  <si>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</si>
  <si>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</si>
  <si>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</si>
  <si>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</si>
  <si>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</si>
  <si>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</si>
  <si>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</si>
  <si>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</si>
  <si>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</si>
  <si>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</si>
  <si>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</si>
  <si>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</si>
  <si>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</si>
  <si>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</si>
  <si>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</si>
  <si>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</si>
  <si>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</si>
  <si>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</si>
  <si>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</si>
  <si>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</si>
  <si>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</si>
  <si>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</si>
  <si>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</si>
  <si>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</si>
  <si>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</si>
  <si>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</si>
  <si>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</si>
  <si>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</si>
  <si>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</si>
  <si>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</si>
  <si>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</si>
  <si>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</si>
  <si>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</si>
  <si>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</si>
  <si>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</si>
  <si>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</si>
  <si>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</si>
  <si>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</si>
  <si>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</si>
  <si>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</si>
  <si>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</si>
  <si>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</si>
  <si>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</si>
  <si>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</si>
  <si>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</si>
  <si>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</si>
  <si>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</si>
  <si>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</si>
  <si>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</si>
  <si>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</si>
  <si>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</si>
  <si>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</si>
  <si>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</si>
  <si>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</si>
  <si>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</si>
  <si>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</si>
  <si>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</si>
  <si>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</si>
  <si>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</si>
  <si>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</si>
  <si>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</si>
  <si>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</si>
  <si>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</si>
  <si>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</si>
  <si>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</si>
  <si>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</si>
  <si>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</si>
  <si>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</si>
  <si>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</si>
  <si>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</si>
  <si>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</si>
  <si>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</si>
  <si>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</si>
  <si>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</si>
  <si>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</si>
  <si>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</si>
  <si>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</si>
  <si>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</si>
  <si>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</si>
  <si>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</si>
  <si>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</si>
  <si>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</si>
  <si>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</si>
  <si>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</si>
  <si>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</si>
  <si>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</si>
  <si>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</si>
  <si>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</si>
  <si>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</si>
  <si>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</si>
  <si>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</si>
  <si>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</si>
  <si>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</si>
  <si>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</si>
  <si>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</si>
  <si>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</si>
  <si>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</si>
  <si>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</si>
  <si>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</si>
  <si>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</si>
  <si>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</si>
  <si>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</si>
  <si>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</si>
  <si>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</si>
  <si>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</si>
  <si>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</si>
  <si>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</si>
  <si>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</si>
  <si>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</si>
  <si>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</si>
  <si>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</si>
  <si>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</si>
  <si>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</si>
  <si>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</si>
  <si>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</si>
  <si>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</si>
  <si>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</si>
  <si>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</si>
  <si>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</si>
  <si>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</si>
  <si>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</si>
  <si>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</si>
  <si>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</si>
  <si>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</si>
  <si>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</si>
  <si>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</si>
  <si>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</si>
  <si>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</si>
  <si>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</si>
  <si>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</si>
  <si>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</si>
  <si>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</si>
  <si>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</si>
  <si>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</si>
  <si>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</si>
  <si>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</si>
  <si>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</si>
  <si>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</si>
  <si>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</si>
  <si>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</si>
  <si>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</si>
  <si>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</si>
  <si>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</si>
  <si>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</si>
  <si>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</si>
  <si>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</si>
  <si>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</si>
  <si>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</si>
  <si>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</si>
  <si>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</si>
  <si>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</si>
  <si>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</si>
  <si>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</si>
  <si>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</si>
  <si>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</si>
  <si>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</si>
  <si>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</si>
  <si>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</si>
  <si>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</si>
  <si>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</si>
  <si>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</si>
  <si>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</si>
  <si>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</si>
  <si>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</si>
  <si>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</si>
  <si>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</si>
  <si>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</si>
  <si>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</si>
  <si>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</si>
  <si>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</si>
  <si>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</si>
  <si>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</si>
  <si>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</si>
  <si>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</si>
  <si>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</si>
  <si>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</si>
  <si>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</si>
  <si>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</si>
  <si>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</si>
  <si>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</si>
  <si>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</si>
  <si>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</si>
  <si>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</si>
  <si>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</si>
  <si>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</si>
  <si>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</si>
  <si>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</si>
  <si>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</si>
  <si>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</si>
  <si>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</si>
  <si>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</si>
  <si>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</si>
  <si>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</si>
  <si>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</si>
  <si>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</si>
  <si>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</si>
  <si>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</si>
  <si>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</si>
  <si>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</si>
  <si>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</si>
  <si>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</si>
  <si>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</si>
  <si>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</si>
  <si>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</si>
  <si>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</si>
  <si>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</si>
  <si>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</si>
  <si>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</si>
  <si>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</si>
  <si>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</si>
  <si>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</si>
  <si>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</si>
  <si>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</si>
  <si>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</si>
  <si>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</si>
  <si>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</si>
  <si>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</si>
  <si>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</si>
  <si>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</si>
  <si>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</si>
  <si>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</si>
  <si>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</si>
  <si>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</si>
  <si>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</si>
  <si>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</si>
  <si>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</si>
  <si>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</si>
  <si>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</si>
  <si>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</si>
  <si>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</si>
  <si>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</si>
  <si>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</si>
  <si>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</si>
  <si>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</si>
  <si>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</si>
  <si>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</si>
  <si>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</si>
  <si>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</si>
  <si>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</si>
  <si>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</si>
  <si>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</si>
  <si>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</si>
  <si>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</si>
  <si>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</si>
  <si>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</si>
  <si>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</si>
  <si>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</si>
  <si>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</si>
  <si>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</si>
  <si>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</si>
  <si>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</si>
  <si>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</si>
  <si>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</si>
  <si>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</si>
  <si>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</si>
  <si>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</si>
  <si>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</si>
  <si>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</si>
  <si>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</si>
  <si>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</si>
  <si>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</si>
  <si>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</si>
  <si>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</si>
  <si>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</si>
  <si>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</si>
  <si>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</si>
  <si>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</si>
  <si>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</si>
  <si>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</si>
  <si>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</si>
  <si>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</si>
  <si>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</si>
  <si>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</si>
  <si>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</si>
  <si>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</si>
  <si>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</si>
  <si>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</si>
  <si>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</si>
  <si>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</si>
  <si>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</si>
  <si>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</si>
  <si>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</si>
  <si>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</si>
  <si>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</si>
  <si>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</si>
  <si>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</si>
  <si>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</si>
  <si>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</si>
  <si>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</si>
  <si>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</si>
  <si>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</si>
  <si>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</si>
  <si>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</si>
  <si>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</si>
  <si>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</si>
  <si>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</si>
  <si>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</si>
  <si>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</si>
  <si>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</si>
  <si>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</si>
  <si>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</si>
  <si>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</si>
  <si>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</si>
  <si>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</si>
  <si>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</si>
  <si>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</si>
  <si>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</si>
  <si>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</si>
  <si>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</si>
  <si>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</si>
  <si>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</si>
  <si>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</si>
  <si>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</si>
  <si>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</si>
  <si>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</si>
  <si>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</si>
  <si>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</si>
  <si>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</si>
  <si>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</si>
  <si>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</si>
  <si>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</si>
  <si>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</si>
  <si>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</si>
  <si>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</si>
  <si>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</si>
  <si>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</si>
  <si>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</si>
  <si>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</si>
  <si>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</si>
  <si>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</si>
  <si>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</si>
  <si>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</si>
  <si>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</si>
  <si>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</si>
  <si>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</si>
  <si>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</si>
  <si>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</si>
  <si>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</si>
  <si>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</si>
  <si>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</si>
  <si>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</si>
  <si>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</si>
  <si>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</si>
  <si>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</si>
  <si>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</si>
  <si>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</si>
  <si>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</si>
  <si>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</si>
  <si>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</si>
  <si>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</si>
  <si>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</si>
  <si>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</si>
  <si>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</si>
  <si>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</si>
  <si>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</si>
  <si>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</si>
  <si>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</si>
  <si>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</si>
  <si>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</si>
  <si>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</si>
  <si>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</si>
  <si>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</si>
  <si>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</si>
  <si>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</si>
  <si>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</si>
  <si>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</si>
  <si>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</si>
  <si>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</si>
  <si>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</si>
  <si>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</si>
  <si>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</si>
  <si>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</si>
  <si>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</si>
  <si>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</si>
  <si>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</si>
  <si>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</si>
  <si>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</si>
  <si>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</si>
  <si>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</si>
  <si>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</si>
  <si>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</si>
  <si>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</si>
  <si>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</si>
  <si>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</si>
  <si>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</si>
  <si>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</si>
  <si>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</si>
  <si>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</si>
  <si>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</si>
  <si>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</si>
  <si>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</si>
  <si>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</si>
  <si>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</si>
  <si>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</si>
  <si>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</si>
  <si>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</si>
  <si>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</si>
  <si>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</si>
  <si>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</si>
  <si>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</si>
  <si>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</si>
  <si>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</si>
  <si>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</si>
  <si>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</si>
  <si>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</si>
  <si>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</si>
  <si>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</si>
  <si>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</si>
  <si>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</si>
  <si>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</si>
  <si>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</si>
  <si>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</si>
  <si>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</si>
  <si>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</si>
  <si>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</si>
  <si>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</si>
  <si>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</si>
  <si>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</si>
  <si>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</si>
  <si>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</si>
  <si>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</si>
  <si>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</si>
  <si>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</si>
  <si>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</si>
  <si>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</si>
  <si>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</si>
  <si>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</si>
  <si>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</si>
  <si>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</si>
  <si>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</si>
  <si>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</si>
  <si>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</si>
  <si>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</si>
  <si>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</si>
  <si>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</si>
  <si>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</si>
  <si>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</si>
  <si>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</si>
  <si>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</si>
  <si>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</si>
  <si>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</si>
  <si>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</si>
  <si>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</si>
  <si>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</si>
  <si>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</si>
  <si>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</si>
  <si>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</si>
  <si>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</si>
  <si>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</si>
  <si>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</si>
  <si>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</si>
  <si>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</si>
  <si>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</si>
  <si>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</si>
  <si>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</si>
  <si>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</si>
  <si>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</si>
  <si>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</si>
  <si>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</si>
  <si>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</si>
  <si>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</si>
  <si>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</si>
  <si>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</si>
  <si>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</si>
  <si>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</si>
  <si>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</si>
  <si>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</si>
  <si>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</si>
  <si>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</si>
  <si>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</si>
  <si>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</si>
  <si>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</si>
  <si>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</si>
  <si>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</si>
  <si>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</si>
  <si>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</si>
  <si>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</si>
  <si>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</si>
  <si>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</si>
  <si>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</si>
  <si>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</si>
  <si>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</si>
  <si>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</si>
  <si>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</si>
  <si>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</si>
  <si>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</si>
  <si>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</si>
  <si>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</si>
  <si>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</si>
  <si>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</si>
  <si>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</si>
  <si>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</si>
  <si>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</si>
  <si>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</si>
  <si>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</si>
  <si>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</si>
  <si>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</si>
  <si>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</si>
  <si>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</si>
  <si>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</si>
  <si>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</si>
  <si>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</si>
  <si>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</si>
  <si>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</si>
  <si>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</si>
  <si>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</si>
  <si>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</si>
  <si>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</si>
  <si>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</si>
  <si>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</si>
  <si>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</si>
  <si>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</si>
  <si>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</si>
  <si>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</si>
  <si>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</si>
  <si>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</si>
  <si>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</si>
  <si>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</si>
  <si>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</si>
  <si>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</si>
  <si>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</si>
  <si>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</si>
  <si>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</si>
  <si>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</si>
  <si>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</si>
  <si>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</si>
  <si>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</si>
  <si>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</si>
  <si>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</si>
  <si>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</si>
  <si>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</si>
  <si>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</si>
  <si>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</si>
  <si>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</si>
  <si>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</si>
  <si>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</si>
  <si>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</si>
  <si>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</si>
  <si>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</si>
  <si>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</si>
  <si>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</si>
  <si>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</si>
  <si>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</si>
  <si>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</si>
  <si>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</si>
  <si>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</si>
  <si>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</si>
  <si>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</si>
  <si>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</si>
  <si>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</si>
  <si>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</si>
  <si>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</si>
  <si>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</si>
  <si>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</si>
  <si>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</si>
  <si>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</si>
  <si>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</si>
  <si>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</si>
  <si>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</si>
  <si>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</si>
  <si>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</si>
  <si>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</si>
  <si>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</si>
  <si>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</si>
  <si>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</si>
  <si>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</si>
  <si>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</si>
  <si>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</si>
  <si>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</si>
  <si>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</si>
  <si>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</si>
  <si>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</si>
  <si>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</si>
  <si>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</si>
  <si>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</si>
  <si>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</si>
  <si>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</si>
  <si>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</si>
  <si>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</si>
  <si>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</si>
  <si>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</si>
  <si>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</si>
  <si>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</si>
  <si>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</si>
  <si>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</si>
  <si>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</si>
  <si>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</si>
  <si>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</si>
  <si>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</si>
  <si>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</si>
  <si>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</si>
  <si>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</si>
  <si>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</si>
  <si>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</si>
  <si>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</si>
  <si>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</si>
  <si>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</si>
  <si>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</si>
  <si>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</si>
  <si>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</si>
  <si>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</si>
  <si>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</si>
  <si>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</si>
  <si>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</si>
  <si>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</si>
  <si>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</si>
  <si>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</si>
  <si>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</si>
  <si>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</si>
  <si>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</si>
  <si>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</si>
  <si>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</si>
  <si>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</si>
  <si>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</si>
  <si>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</si>
  <si>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</si>
  <si>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</si>
  <si>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</si>
  <si>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</si>
  <si>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</si>
  <si>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</si>
  <si>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</si>
  <si>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</si>
  <si>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</si>
  <si>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</si>
  <si>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</si>
  <si>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</si>
  <si>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</si>
  <si>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</si>
  <si>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</si>
  <si>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</si>
  <si>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</si>
  <si>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</si>
  <si>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</si>
  <si>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</si>
  <si>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</si>
  <si>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</si>
  <si>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</si>
  <si>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</si>
  <si>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</si>
  <si>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</si>
  <si>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</si>
  <si>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</si>
  <si>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</si>
  <si>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</si>
  <si>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</si>
  <si>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</si>
  <si>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</si>
  <si>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</si>
  <si>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</si>
  <si>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</si>
  <si>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</si>
  <si>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</si>
  <si>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</si>
  <si>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</si>
  <si>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</si>
  <si>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</si>
  <si>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</si>
  <si>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</si>
  <si>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</si>
  <si>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</si>
  <si>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</si>
  <si>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</si>
  <si>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</si>
  <si>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</si>
  <si>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</si>
  <si>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</si>
  <si>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</si>
  <si>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</si>
  <si>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</si>
  <si>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</si>
  <si>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</si>
  <si>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</si>
  <si>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</si>
  <si>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</si>
  <si>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</si>
  <si>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</si>
  <si>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</si>
  <si>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</si>
  <si>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</si>
  <si>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</si>
  <si>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</si>
  <si>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</si>
  <si>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</si>
  <si>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</si>
  <si>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</si>
  <si>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</si>
  <si>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</si>
  <si>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</si>
  <si>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</si>
  <si>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</si>
  <si>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</si>
  <si>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</si>
  <si>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</si>
  <si>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</si>
  <si>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</si>
  <si>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</si>
  <si>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</si>
  <si>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</si>
  <si>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</si>
  <si>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</si>
  <si>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</si>
  <si>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</si>
  <si>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</si>
  <si>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</si>
  <si>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</si>
  <si>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</si>
  <si>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</si>
  <si>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</si>
  <si>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</si>
  <si>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</si>
  <si>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</si>
  <si>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</si>
  <si>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</si>
  <si>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</si>
  <si>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</si>
  <si>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</si>
  <si>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</si>
  <si>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</si>
  <si>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</si>
  <si>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</si>
  <si>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</si>
  <si>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</si>
  <si>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</si>
  <si>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</si>
  <si>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</si>
  <si>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</si>
  <si>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</si>
  <si>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</si>
  <si>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</si>
  <si>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</si>
  <si>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</si>
  <si>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</si>
  <si>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</si>
  <si>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</si>
  <si>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</si>
  <si>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</si>
  <si>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</si>
  <si>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</si>
  <si>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</si>
  <si>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</si>
  <si>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</si>
  <si>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</si>
  <si>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</si>
  <si>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</si>
  <si>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</si>
  <si>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</si>
  <si>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</si>
  <si>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</si>
  <si>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</si>
  <si>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</si>
  <si>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</si>
  <si>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</si>
  <si>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</si>
  <si>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</si>
  <si>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</si>
  <si>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</si>
  <si>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</si>
  <si>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</si>
  <si>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</si>
  <si>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</si>
  <si>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</si>
  <si>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</si>
  <si>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</si>
  <si>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</si>
  <si>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</si>
  <si>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</si>
  <si>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</si>
  <si>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</si>
  <si>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</si>
  <si>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</si>
  <si>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</si>
  <si>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</si>
  <si>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</si>
  <si>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</si>
  <si>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</si>
  <si>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</si>
  <si>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</si>
  <si>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</si>
  <si>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</si>
  <si>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</si>
  <si>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</si>
  <si>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</si>
  <si>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</si>
  <si>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</si>
  <si>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</si>
  <si>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</si>
  <si>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</si>
  <si>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</si>
  <si>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</si>
  <si>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</si>
  <si>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</si>
  <si>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</si>
  <si>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</si>
  <si>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</si>
  <si>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</si>
  <si>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</si>
  <si>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</si>
  <si>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</si>
  <si>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</si>
  <si>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</si>
  <si>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</si>
  <si>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</si>
  <si>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</si>
  <si>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</si>
  <si>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</si>
  <si>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</si>
  <si>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</si>
  <si>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</si>
  <si>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</si>
  <si>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</si>
  <si>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</si>
  <si>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</si>
  <si>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</si>
  <si>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</si>
  <si>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</si>
  <si>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</si>
  <si>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</si>
  <si>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</si>
  <si>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</si>
  <si>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</si>
  <si>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</si>
  <si>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</si>
  <si>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</si>
  <si>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</si>
  <si>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</si>
  <si>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</si>
  <si>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</si>
  <si>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</si>
  <si>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</si>
  <si>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</si>
  <si>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</si>
  <si>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</si>
  <si>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</si>
  <si>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</si>
  <si>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</si>
  <si>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</si>
  <si>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</si>
  <si>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</si>
  <si>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</si>
  <si>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</si>
  <si>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</si>
  <si>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</si>
  <si>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</si>
  <si>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</si>
  <si>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</si>
  <si>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</si>
  <si>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</si>
  <si>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</si>
  <si>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</si>
  <si>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</si>
  <si>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</si>
  <si>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</si>
  <si>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</si>
  <si>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</si>
  <si>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</si>
  <si>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</si>
  <si>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</si>
  <si>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</si>
  <si>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</si>
  <si>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</si>
  <si>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</si>
  <si>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</si>
  <si>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</si>
  <si>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</si>
  <si>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</si>
  <si>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</si>
  <si>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</si>
  <si>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</si>
  <si>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</si>
  <si>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</si>
  <si>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</si>
  <si>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</si>
  <si>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</si>
  <si>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</si>
  <si>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</si>
  <si>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</si>
  <si>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</si>
  <si>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</si>
  <si>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</si>
  <si>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</si>
  <si>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</si>
  <si>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</si>
  <si>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</si>
  <si>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</si>
  <si>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</si>
  <si>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</si>
  <si>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</si>
  <si>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</si>
  <si>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</si>
  <si>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</si>
  <si>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</si>
  <si>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</si>
  <si>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</si>
  <si>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</si>
  <si>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</si>
  <si>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</si>
  <si>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</si>
  <si>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</si>
  <si>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</si>
  <si>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</si>
  <si>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</si>
  <si>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</si>
  <si>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</si>
  <si>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</si>
  <si>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</si>
  <si>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</si>
  <si>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</si>
  <si>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</si>
  <si>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</si>
  <si>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</si>
  <si>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</si>
  <si>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</si>
  <si>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</si>
  <si>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</si>
  <si>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</si>
  <si>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</si>
  <si>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</si>
  <si>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</si>
  <si>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</si>
  <si>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</si>
  <si>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</si>
  <si>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</si>
  <si>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</si>
  <si>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</si>
  <si>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</si>
  <si>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</si>
  <si>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</si>
  <si>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</si>
  <si>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</si>
  <si>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</si>
  <si>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</si>
  <si>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</si>
  <si>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</si>
  <si>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</si>
  <si>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</si>
  <si>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</si>
  <si>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</si>
  <si>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</si>
  <si>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</si>
  <si>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</si>
  <si>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</si>
  <si>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</si>
  <si>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</si>
  <si>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</si>
  <si>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</si>
  <si>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</si>
  <si>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</si>
  <si>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</si>
  <si>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</si>
  <si>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</si>
  <si>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</si>
  <si>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</si>
  <si>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</si>
  <si>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</si>
  <si>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</si>
  <si>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</si>
  <si>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</si>
  <si>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</si>
  <si>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</si>
  <si>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</si>
  <si>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</si>
  <si>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</si>
  <si>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</si>
  <si>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</si>
  <si>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</si>
  <si>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</si>
  <si>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</si>
  <si>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</si>
  <si>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</si>
  <si>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</si>
  <si>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</si>
  <si>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</si>
  <si>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</si>
  <si>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</si>
  <si>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</si>
  <si>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</si>
  <si>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</si>
  <si>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</si>
  <si>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</si>
  <si>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</si>
  <si>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</si>
  <si>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</si>
  <si>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</si>
  <si>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</si>
  <si>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</si>
  <si>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</si>
  <si>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</si>
  <si>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</si>
  <si>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</si>
  <si>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</si>
  <si>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</si>
  <si>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</si>
  <si>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</si>
  <si>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</si>
  <si>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</si>
  <si>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</si>
  <si>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</si>
  <si>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</si>
  <si>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</si>
  <si>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</si>
  <si>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</si>
  <si>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</si>
  <si>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</si>
  <si>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</si>
  <si>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</si>
  <si>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</si>
  <si>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</si>
  <si>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</si>
  <si>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</si>
  <si>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</si>
  <si>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</si>
  <si>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</si>
  <si>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</si>
  <si>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</si>
  <si>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</si>
  <si>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</si>
  <si>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</si>
  <si>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</si>
  <si>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</si>
  <si>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</si>
  <si>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</si>
  <si>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</si>
  <si>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</si>
  <si>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</si>
  <si>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</si>
  <si>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</si>
  <si>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</si>
  <si>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</si>
  <si>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</si>
  <si>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</si>
  <si>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</si>
  <si>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</si>
  <si>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</si>
  <si>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</si>
  <si>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</si>
  <si>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</si>
  <si>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</si>
  <si>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</si>
  <si>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</si>
  <si>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</si>
  <si>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</si>
  <si>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</si>
  <si>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</si>
  <si>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</si>
  <si>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</si>
  <si>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</si>
  <si>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</si>
  <si>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</si>
  <si>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</si>
  <si>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</si>
  <si>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</si>
  <si>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</si>
  <si>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</si>
  <si>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</si>
  <si>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</si>
  <si>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</si>
  <si>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</si>
  <si>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</si>
  <si>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</si>
  <si>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</si>
  <si>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</si>
  <si>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</si>
  <si>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</si>
  <si>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</si>
  <si>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</si>
  <si>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</si>
  <si>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</si>
  <si>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</si>
  <si>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</si>
  <si>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</si>
  <si>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</si>
  <si>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</si>
  <si>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</si>
  <si>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</si>
  <si>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</si>
  <si>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</si>
  <si>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</si>
  <si>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</si>
  <si>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</si>
  <si>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</si>
  <si>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</si>
  <si>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</si>
  <si>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</si>
  <si>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</si>
  <si>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</si>
  <si>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</si>
  <si>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</si>
  <si>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</si>
  <si>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</si>
  <si>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</si>
  <si>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</si>
  <si>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</si>
  <si>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</si>
  <si>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</si>
  <si>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</si>
  <si>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</si>
  <si>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</si>
  <si>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</si>
  <si>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</si>
  <si>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</si>
  <si>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</si>
  <si>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</si>
  <si>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</si>
  <si>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</si>
  <si>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</si>
  <si>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</si>
  <si>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</si>
  <si>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</si>
  <si>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</si>
  <si>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</si>
  <si>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</si>
  <si>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</si>
  <si>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</si>
  <si>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</si>
  <si>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</si>
  <si>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</si>
  <si>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</si>
  <si>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</si>
  <si>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</si>
  <si>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</si>
  <si>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</si>
  <si>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</si>
  <si>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</si>
  <si>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</si>
  <si>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</si>
  <si>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</si>
  <si>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</si>
  <si>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</si>
  <si>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</si>
  <si>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</si>
  <si>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</si>
  <si>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</si>
  <si>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</si>
  <si>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</si>
  <si>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</si>
  <si>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</si>
  <si>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</si>
  <si>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</si>
  <si>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</si>
  <si>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</si>
  <si>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</si>
  <si>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</si>
  <si>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</si>
  <si>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</si>
  <si>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</si>
  <si>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</si>
  <si>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</si>
  <si>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</si>
  <si>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</si>
  <si>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</si>
  <si>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</si>
  <si>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</si>
  <si>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</si>
  <si>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</si>
  <si>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</si>
  <si>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</si>
  <si>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</si>
  <si>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</si>
  <si>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</si>
  <si>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</si>
  <si>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</si>
  <si>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</si>
  <si>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</si>
  <si>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</si>
  <si>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</si>
  <si>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</si>
  <si>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</si>
  <si>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</si>
  <si>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</si>
  <si>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</si>
  <si>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</si>
  <si>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</si>
  <si>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</si>
  <si>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</si>
  <si>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</si>
  <si>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</si>
  <si>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</si>
  <si>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</si>
  <si>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</si>
  <si>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</si>
  <si>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</si>
  <si>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</si>
  <si>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</si>
  <si>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</si>
  <si>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</si>
  <si>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</si>
  <si>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</si>
  <si>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</si>
  <si>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</si>
  <si>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</si>
  <si>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</si>
  <si>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</si>
  <si>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</si>
  <si>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</si>
  <si>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</si>
  <si>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</si>
  <si>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</si>
  <si>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</si>
  <si>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</si>
  <si>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</si>
  <si>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</si>
  <si>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</si>
  <si>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</si>
  <si>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</si>
  <si>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</si>
  <si>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</si>
  <si>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</si>
  <si>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</si>
  <si>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</si>
  <si>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</si>
  <si>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</si>
  <si>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</si>
  <si>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</si>
  <si>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</si>
  <si>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</si>
  <si>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</si>
  <si>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</si>
  <si>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</si>
  <si>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</si>
  <si>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</si>
  <si>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</si>
  <si>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</si>
  <si>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</si>
  <si>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</si>
  <si>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</si>
  <si>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</si>
  <si>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</si>
  <si>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</si>
  <si>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</si>
  <si>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</si>
  <si>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</si>
  <si>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</si>
  <si>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</si>
  <si>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</si>
  <si>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</si>
  <si>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</si>
  <si>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</si>
  <si>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</si>
  <si>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</si>
  <si>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</si>
  <si>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</si>
  <si>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</si>
  <si>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</si>
  <si>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</si>
  <si>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</si>
  <si>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</si>
  <si>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</si>
  <si>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</si>
  <si>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</si>
  <si>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</si>
  <si>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</si>
  <si>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</si>
  <si>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</si>
  <si>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</si>
  <si>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</si>
  <si>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</si>
  <si>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</si>
  <si>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</si>
  <si>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</si>
  <si>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</si>
  <si>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</si>
  <si>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</si>
  <si>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</si>
  <si>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</si>
  <si>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</si>
  <si>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</si>
  <si>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</si>
  <si>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</si>
  <si>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</si>
  <si>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</si>
  <si>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</si>
  <si>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</si>
  <si>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</si>
  <si>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</si>
  <si>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</si>
  <si>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</si>
  <si>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</si>
  <si>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</si>
  <si>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</si>
  <si>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</si>
  <si>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</si>
  <si>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</si>
  <si>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</si>
  <si>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</si>
  <si>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</si>
  <si>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</si>
  <si>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</si>
  <si>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</si>
  <si>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</si>
  <si>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</si>
  <si>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</si>
  <si>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</si>
  <si>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</si>
  <si>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</si>
  <si>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</si>
  <si>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</si>
  <si>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</si>
  <si>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</si>
  <si>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</si>
  <si>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</si>
  <si>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</si>
  <si>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</si>
  <si>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</si>
  <si>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</si>
  <si>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</si>
  <si>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</si>
  <si>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</si>
  <si>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</si>
  <si>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</si>
  <si>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</si>
  <si>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</si>
  <si>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</si>
  <si>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</si>
  <si>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</si>
  <si>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</si>
  <si>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</si>
  <si>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</si>
  <si>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</si>
  <si>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</si>
  <si>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</si>
  <si>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</si>
  <si>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</si>
  <si>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</si>
  <si>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</si>
  <si>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</si>
  <si>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</si>
  <si>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</si>
  <si>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</si>
  <si>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</si>
  <si>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</si>
  <si>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</si>
  <si>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</si>
  <si>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</si>
  <si>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</si>
  <si>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</si>
  <si>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</si>
  <si>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</si>
  <si>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</si>
  <si>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</si>
  <si>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</si>
  <si>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</si>
  <si>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</si>
  <si>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</si>
  <si>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</si>
  <si>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</si>
  <si>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</si>
  <si>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</si>
  <si>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</si>
  <si>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</si>
  <si>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</si>
  <si>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</si>
  <si>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</si>
  <si>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</si>
  <si>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</si>
  <si>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</si>
  <si>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</si>
  <si>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</si>
  <si>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</si>
  <si>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</si>
  <si>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</si>
  <si>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</si>
  <si>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</si>
  <si>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</si>
  <si>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</si>
  <si>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</si>
  <si>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</si>
  <si>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</si>
  <si>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</si>
  <si>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</si>
  <si>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</si>
  <si>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</si>
  <si>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</si>
  <si>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</si>
  <si>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</si>
  <si>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</si>
  <si>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</si>
  <si>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</si>
  <si>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</si>
  <si>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</si>
  <si>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</si>
  <si>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</si>
  <si>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</si>
  <si>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</si>
  <si>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</si>
  <si>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</si>
  <si>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</si>
  <si>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</si>
  <si>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</si>
  <si>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</si>
  <si>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</si>
  <si>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</si>
  <si>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</si>
  <si>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</si>
  <si>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</si>
  <si>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</si>
  <si>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</si>
  <si>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</si>
  <si>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</si>
  <si>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</si>
  <si>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</si>
  <si>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</si>
  <si>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</si>
  <si>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</si>
  <si>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</si>
  <si>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</si>
  <si>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</si>
  <si>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</si>
  <si>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</si>
  <si>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</si>
  <si>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</si>
  <si>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</si>
  <si>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</si>
  <si>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</si>
  <si>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</si>
  <si>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</si>
  <si>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</si>
  <si>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</si>
  <si>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</si>
  <si>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</si>
  <si>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</si>
  <si>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</si>
  <si>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</si>
  <si>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</si>
  <si>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</si>
  <si>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</si>
  <si>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</si>
  <si>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</si>
  <si>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</si>
  <si>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</si>
  <si>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</si>
  <si>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</si>
  <si>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</si>
  <si>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</si>
  <si>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</si>
  <si>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</si>
  <si>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</si>
  <si>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</si>
  <si>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</si>
  <si>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</si>
  <si>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</si>
  <si>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</si>
  <si>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</si>
  <si>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</si>
  <si>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</si>
  <si>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</si>
  <si>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</si>
  <si>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</si>
  <si>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</si>
  <si>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</si>
  <si>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</si>
  <si>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</si>
  <si>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</si>
  <si>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</si>
  <si>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</si>
  <si>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</si>
  <si>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</si>
  <si>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</si>
  <si>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</si>
  <si>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</si>
  <si>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</si>
  <si>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</si>
  <si>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</si>
  <si>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</si>
  <si>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</si>
  <si>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</si>
  <si>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</si>
  <si>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</si>
  <si>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</si>
  <si>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</si>
  <si>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</si>
  <si>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</si>
  <si>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</si>
  <si>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</si>
  <si>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</si>
  <si>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</si>
  <si>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</si>
  <si>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</si>
  <si>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</si>
  <si>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</si>
  <si>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</si>
  <si>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</si>
  <si>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</si>
  <si>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</si>
  <si>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</si>
  <si>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</si>
  <si>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</si>
  <si>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</si>
  <si>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</si>
  <si>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</si>
  <si>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</si>
  <si>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</si>
  <si>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</si>
  <si>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</si>
  <si>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</si>
  <si>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</si>
  <si>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</si>
  <si>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</si>
  <si>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</si>
  <si>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</si>
  <si>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</si>
  <si>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</si>
  <si>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</si>
  <si>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</si>
  <si>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</si>
  <si>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</si>
  <si>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</si>
  <si>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</si>
  <si>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</si>
  <si>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</si>
  <si>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</si>
  <si>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</si>
  <si>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</si>
  <si>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</si>
  <si>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</si>
  <si>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</si>
  <si>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</si>
  <si>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</si>
  <si>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</si>
  <si>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</si>
  <si>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</si>
  <si>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</si>
  <si>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</si>
  <si>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</si>
  <si>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</si>
  <si>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</si>
  <si>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</si>
  <si>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</si>
  <si>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</si>
  <si>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</si>
  <si>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</si>
  <si>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</si>
  <si>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</si>
  <si>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</si>
  <si>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</si>
  <si>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</si>
  <si>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</si>
  <si>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</si>
  <si>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</si>
  <si>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</si>
  <si>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</si>
  <si>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</si>
  <si>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</si>
  <si>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</si>
  <si>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</si>
  <si>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</si>
  <si>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</si>
  <si>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</si>
  <si>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</si>
  <si>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</si>
  <si>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</si>
  <si>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</si>
  <si>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</si>
  <si>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</si>
  <si>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</si>
  <si>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</si>
  <si>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</si>
  <si>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</si>
  <si>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</si>
  <si>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</si>
  <si>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</si>
  <si>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</si>
  <si>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</si>
  <si>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</si>
  <si>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</si>
  <si>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</si>
  <si>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</si>
  <si>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</si>
  <si>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</si>
  <si>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</si>
  <si>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</si>
  <si>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</si>
  <si>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</si>
  <si>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</si>
  <si>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</si>
  <si>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</si>
  <si>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</si>
  <si>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</si>
  <si>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</si>
  <si>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</si>
  <si>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</si>
  <si>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</si>
  <si>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</si>
  <si>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</si>
  <si>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</si>
  <si>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</si>
  <si>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</si>
  <si>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</si>
  <si>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</si>
  <si>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</si>
  <si>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</si>
  <si>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</si>
  <si>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</si>
  <si>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</si>
  <si>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</si>
  <si>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</si>
  <si>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</si>
  <si>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</si>
  <si>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</si>
  <si>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</si>
  <si>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</si>
  <si>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</si>
  <si>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</si>
  <si>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</si>
  <si>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</si>
  <si>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</si>
  <si>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</si>
  <si>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</si>
  <si>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</si>
  <si>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</si>
  <si>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</si>
  <si>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</si>
  <si>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</si>
  <si>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</si>
  <si>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</si>
  <si>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</si>
  <si>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</si>
  <si>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</si>
  <si>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</si>
  <si>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</si>
  <si>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</si>
  <si>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</si>
  <si>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</si>
  <si>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</si>
  <si>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</si>
  <si>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</si>
  <si>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</si>
  <si>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</si>
  <si>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</si>
  <si>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</si>
  <si>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</si>
  <si>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</si>
  <si>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</si>
  <si>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</si>
  <si>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</si>
  <si>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</si>
  <si>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</si>
  <si>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</si>
  <si>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</si>
  <si>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</si>
  <si>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</si>
  <si>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</si>
  <si>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</si>
  <si>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</si>
  <si>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</si>
  <si>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</si>
  <si>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</si>
  <si>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</si>
  <si>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</si>
  <si>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</si>
  <si>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</si>
  <si>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</si>
  <si>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</si>
  <si>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</si>
  <si>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</si>
  <si>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</si>
  <si>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</si>
  <si>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</si>
  <si>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</si>
  <si>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</si>
  <si>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</si>
  <si>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</si>
  <si>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</si>
  <si>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</si>
  <si>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</si>
  <si>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</si>
  <si>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</si>
  <si>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</si>
  <si>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</si>
  <si>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</si>
  <si>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</si>
  <si>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</si>
  <si>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</si>
  <si>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</si>
  <si>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</si>
  <si>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</si>
  <si>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</si>
  <si>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</si>
  <si>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</si>
  <si>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</si>
  <si>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</si>
  <si>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</si>
  <si>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</si>
  <si>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</si>
  <si>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</si>
  <si>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</si>
  <si>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</si>
  <si>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</si>
  <si>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</si>
  <si>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</si>
  <si>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</si>
  <si>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</si>
  <si>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</si>
  <si>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</si>
  <si>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</si>
  <si>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</si>
  <si>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</si>
  <si>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</si>
  <si>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</si>
  <si>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</si>
  <si>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</si>
  <si>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</si>
  <si>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</si>
  <si>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</si>
  <si>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</si>
  <si>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</si>
  <si>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</si>
  <si>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</si>
  <si>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</si>
  <si>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</si>
  <si>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</si>
  <si>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</si>
  <si>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</si>
  <si>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</si>
  <si>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</si>
  <si>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</si>
  <si>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</si>
  <si>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</si>
  <si>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</si>
  <si>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</si>
  <si>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</si>
  <si>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</si>
  <si>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</si>
  <si>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</si>
  <si>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</si>
  <si>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</si>
  <si>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</si>
  <si>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</si>
  <si>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</si>
  <si>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</si>
  <si>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</si>
  <si>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</si>
  <si>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</si>
  <si>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</si>
  <si>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</si>
  <si>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</si>
  <si>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</si>
  <si>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</si>
  <si>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</si>
  <si>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</si>
  <si>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</si>
  <si>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</si>
  <si>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</si>
  <si>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</si>
  <si>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</si>
  <si>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</si>
  <si>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</si>
  <si>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</si>
  <si>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</si>
  <si>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</si>
  <si>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</si>
  <si>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</si>
  <si>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</si>
  <si>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</si>
  <si>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</si>
  <si>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</si>
  <si>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</si>
  <si>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</si>
  <si>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</si>
  <si>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</si>
  <si>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</si>
  <si>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</si>
  <si>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</si>
  <si>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</si>
  <si>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</si>
  <si>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</si>
  <si>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</si>
  <si>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</si>
  <si>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</si>
  <si>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</si>
  <si>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</si>
  <si>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</si>
  <si>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</si>
  <si>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</si>
  <si>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</si>
  <si>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</si>
  <si>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</si>
  <si>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</si>
  <si>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</si>
  <si>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</si>
  <si>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</si>
  <si>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</si>
  <si>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</si>
  <si>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</si>
  <si>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</si>
  <si>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</si>
  <si>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</si>
  <si>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</si>
  <si>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</si>
  <si>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</si>
  <si>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</si>
  <si>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</si>
  <si>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</si>
  <si>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</si>
  <si>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</si>
  <si>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</si>
  <si>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</si>
  <si>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</si>
  <si>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</si>
  <si>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</si>
  <si>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</si>
  <si>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</si>
  <si>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</si>
  <si>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</si>
  <si>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</si>
  <si>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</si>
  <si>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</si>
  <si>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</si>
  <si>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</si>
  <si>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</si>
  <si>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</si>
  <si>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</si>
  <si>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</si>
  <si>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</si>
  <si>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</si>
  <si>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</si>
  <si>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</si>
  <si>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</si>
  <si>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</si>
  <si>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</si>
  <si>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</si>
  <si>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</si>
  <si>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</si>
  <si>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</si>
  <si>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</si>
  <si>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</si>
  <si>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</si>
  <si>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</si>
  <si>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</si>
  <si>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</si>
  <si>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</si>
  <si>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</si>
  <si>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</si>
  <si>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</si>
  <si>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</si>
  <si>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</si>
  <si>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</si>
  <si>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</si>
  <si>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</si>
  <si>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</si>
  <si>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</si>
  <si>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</si>
  <si>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</si>
  <si>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</si>
  <si>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</si>
  <si>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</si>
  <si>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</si>
  <si>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</si>
  <si>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</si>
  <si>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</si>
  <si>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</si>
  <si>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</si>
  <si>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</si>
  <si>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</si>
  <si>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</si>
  <si>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</si>
  <si>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</si>
  <si>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</si>
  <si>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</si>
  <si>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</si>
  <si>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</si>
  <si>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</si>
  <si>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</si>
  <si>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</si>
  <si>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</si>
  <si>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</si>
  <si>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</si>
  <si>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</si>
  <si>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</si>
  <si>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</si>
  <si>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</si>
  <si>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</si>
  <si>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</si>
  <si>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</si>
  <si>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</si>
  <si>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</si>
  <si>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</si>
  <si>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</si>
  <si>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</si>
  <si>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</si>
  <si>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</si>
  <si>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</si>
  <si>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</si>
  <si>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</si>
  <si>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</si>
  <si>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</si>
  <si>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</si>
  <si>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</si>
  <si>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</si>
  <si>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</si>
  <si>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</si>
  <si>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</si>
  <si>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</si>
  <si>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</si>
  <si>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</si>
  <si>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</si>
  <si>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</si>
  <si>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</si>
  <si>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</si>
  <si>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</si>
  <si>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</si>
  <si>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</si>
  <si>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</si>
  <si>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</si>
  <si>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</si>
  <si>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</si>
  <si>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</si>
  <si>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</si>
  <si>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</si>
  <si>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</si>
  <si>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</si>
  <si>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</si>
  <si>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</si>
  <si>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</si>
  <si>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</si>
  <si>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</si>
  <si>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</si>
  <si>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</si>
  <si>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</si>
  <si>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</si>
  <si>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</si>
  <si>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</si>
  <si>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</si>
  <si>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</si>
  <si>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</si>
  <si>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</si>
  <si>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</si>
  <si>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</si>
  <si>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</si>
  <si>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</si>
  <si>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</si>
  <si>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</si>
  <si>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</si>
  <si>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</si>
  <si>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</si>
  <si>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</si>
  <si>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</si>
  <si>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</si>
  <si>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</si>
  <si>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</si>
  <si>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</si>
  <si>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</si>
  <si>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</si>
  <si>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</si>
  <si>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</si>
  <si>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</si>
  <si>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</si>
  <si>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</si>
  <si>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</si>
  <si>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</si>
  <si>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</si>
  <si>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</si>
  <si>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</si>
  <si>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</si>
  <si>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</si>
  <si>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</si>
  <si>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</si>
  <si>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</si>
  <si>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</si>
  <si>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</si>
  <si>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</si>
  <si>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</si>
  <si>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</si>
  <si>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</si>
  <si>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</si>
  <si>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</si>
  <si>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</si>
  <si>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</si>
  <si>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</si>
  <si>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</si>
  <si>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</si>
  <si>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</si>
  <si>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</si>
  <si>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</si>
  <si>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</si>
  <si>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</si>
  <si>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</si>
  <si>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</si>
  <si>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</si>
  <si>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</si>
  <si>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</si>
  <si>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</si>
  <si>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</si>
  <si>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</si>
  <si>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</si>
  <si>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</si>
  <si>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</si>
  <si>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</si>
  <si>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</si>
  <si>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</si>
  <si>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</si>
  <si>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</si>
  <si>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</si>
  <si>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</si>
  <si>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</si>
  <si>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</si>
  <si>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</si>
  <si>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</si>
  <si>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</si>
  <si>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</si>
  <si>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</si>
  <si>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</si>
  <si>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</si>
  <si>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</si>
  <si>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</si>
  <si>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</si>
  <si>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</si>
  <si>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</si>
  <si>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</si>
  <si>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</si>
  <si>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</si>
  <si>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</si>
  <si>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</si>
  <si>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</si>
  <si>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</si>
  <si>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</si>
  <si>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</si>
  <si>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</si>
  <si>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</si>
  <si>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</si>
  <si>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</si>
  <si>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</si>
  <si>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</si>
  <si>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</si>
  <si>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</si>
  <si>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</si>
  <si>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</si>
  <si>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</si>
  <si>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</si>
  <si>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</si>
  <si>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</si>
  <si>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</si>
  <si>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</si>
  <si>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</si>
  <si>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</si>
  <si>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</si>
  <si>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</si>
  <si>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</si>
  <si>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</si>
  <si>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</si>
  <si>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</si>
  <si>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</si>
  <si>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</si>
  <si>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</si>
  <si>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</si>
  <si>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</si>
  <si>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</si>
  <si>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</si>
  <si>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</si>
  <si>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</si>
  <si>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</si>
  <si>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</si>
  <si>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</si>
  <si>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</si>
  <si>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</si>
  <si>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</si>
  <si>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</si>
  <si>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</si>
  <si>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</si>
  <si>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</si>
  <si>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</si>
  <si>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</si>
  <si>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</si>
  <si>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</si>
  <si>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</si>
  <si>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</si>
  <si>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</si>
  <si>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</si>
  <si>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</si>
  <si>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</si>
  <si>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</si>
  <si>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</si>
  <si>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</si>
  <si>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</si>
  <si>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</si>
  <si>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</si>
  <si>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</si>
  <si>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</si>
  <si>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</si>
  <si>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</si>
  <si>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</si>
  <si>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</si>
  <si>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</si>
  <si>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</si>
  <si>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</si>
  <si>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</si>
  <si>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</si>
  <si>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</si>
  <si>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</si>
  <si>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</si>
  <si>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</si>
  <si>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</si>
  <si>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</si>
  <si>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</si>
  <si>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</si>
  <si>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</si>
  <si>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</si>
  <si>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</si>
  <si>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</si>
  <si>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</si>
  <si>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</si>
  <si>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</si>
  <si>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</si>
  <si>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</si>
  <si>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</si>
  <si>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</si>
  <si>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</si>
  <si>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</si>
  <si>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</si>
  <si>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</si>
  <si>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</si>
  <si>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</si>
  <si>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</si>
  <si>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</si>
  <si>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</si>
  <si>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</si>
  <si>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</si>
  <si>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</si>
  <si>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</si>
  <si>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</si>
  <si>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</si>
  <si>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</si>
  <si>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</si>
  <si>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</si>
  <si>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</si>
  <si>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</si>
  <si>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</si>
  <si>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</si>
  <si>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</si>
  <si>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</si>
  <si>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</si>
  <si>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</si>
  <si>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</si>
  <si>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</si>
  <si>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</si>
  <si>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</si>
  <si>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</si>
  <si>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</si>
  <si>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</si>
  <si>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</si>
  <si>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</si>
  <si>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</si>
  <si>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</si>
  <si>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</si>
  <si>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</si>
  <si>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</si>
  <si>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</si>
  <si>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</si>
  <si>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</si>
  <si>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</si>
  <si>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</si>
  <si>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</si>
  <si>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</si>
  <si>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</si>
  <si>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</si>
  <si>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</si>
  <si>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</si>
  <si>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</si>
  <si>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</si>
  <si>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</si>
  <si>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</si>
  <si>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</si>
  <si>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</si>
  <si>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</si>
  <si>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</si>
  <si>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</si>
  <si>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</si>
  <si>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</si>
  <si>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</si>
  <si>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</si>
  <si>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</si>
  <si>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</si>
  <si>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</si>
  <si>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</si>
  <si>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</si>
  <si>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</si>
  <si>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</si>
  <si>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</si>
  <si>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</si>
  <si>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</si>
  <si>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</si>
  <si>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</si>
  <si>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</si>
  <si>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</si>
  <si>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</si>
  <si>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</si>
  <si>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</si>
  <si>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</si>
  <si>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</si>
  <si>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</si>
  <si>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</si>
  <si>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</si>
  <si>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</si>
  <si>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</si>
  <si>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</si>
  <si>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</si>
  <si>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</si>
  <si>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</si>
  <si>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</si>
  <si>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</si>
  <si>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</si>
  <si>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</si>
  <si>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</si>
  <si>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</si>
  <si>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</si>
  <si>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</si>
  <si>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</si>
  <si>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</si>
  <si>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</si>
  <si>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</si>
  <si>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</si>
  <si>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</si>
  <si>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</si>
  <si>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</si>
  <si>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</si>
  <si>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</si>
  <si>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</si>
  <si>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</si>
  <si>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</si>
  <si>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</si>
  <si>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</si>
  <si>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</si>
  <si>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</si>
  <si>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</si>
  <si>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</si>
  <si>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</si>
  <si>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</si>
  <si>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</si>
  <si>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</si>
  <si>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</si>
  <si>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</si>
  <si>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</si>
  <si>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</si>
  <si>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</si>
  <si>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</si>
  <si>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</si>
  <si>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</si>
  <si>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</si>
  <si>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</si>
  <si>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</si>
  <si>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</si>
  <si>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</si>
  <si>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</si>
  <si>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</si>
  <si>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</si>
  <si>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</si>
  <si>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</si>
  <si>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</si>
  <si>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</si>
  <si>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</si>
  <si>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</si>
  <si>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</si>
  <si>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</si>
  <si>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</si>
  <si>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</si>
  <si>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</si>
  <si>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</si>
  <si>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</si>
  <si>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</si>
  <si>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</si>
  <si>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</si>
  <si>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</si>
  <si>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</si>
  <si>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</si>
  <si>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</si>
  <si>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</si>
  <si>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</si>
  <si>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</si>
  <si>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</si>
  <si>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</si>
  <si>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</si>
  <si>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</si>
  <si>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</si>
  <si>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</si>
  <si>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</si>
  <si>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</si>
  <si>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</si>
  <si>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</si>
  <si>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</si>
  <si>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</si>
  <si>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</si>
  <si>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</si>
  <si>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</si>
  <si>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</si>
  <si>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</si>
  <si>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</si>
  <si>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</si>
  <si>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</si>
  <si>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</si>
  <si>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</si>
  <si>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</si>
  <si>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</si>
  <si>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</si>
  <si>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</si>
  <si>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</si>
  <si>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</si>
  <si>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</si>
  <si>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</si>
  <si>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</si>
  <si>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</si>
  <si>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</si>
  <si>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</si>
  <si>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</si>
  <si>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</si>
  <si>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</si>
  <si>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</si>
  <si>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</si>
  <si>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</si>
  <si>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</si>
  <si>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</si>
  <si>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</si>
  <si>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</si>
  <si>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</si>
  <si>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</si>
  <si>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</si>
  <si>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</si>
  <si>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</si>
  <si>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</si>
  <si>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</si>
  <si>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</si>
  <si>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</si>
  <si>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</si>
  <si>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</si>
  <si>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</si>
  <si>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</si>
  <si>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</si>
  <si>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</si>
  <si>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</si>
  <si>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</si>
  <si>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</si>
  <si>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</si>
  <si>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</si>
  <si>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</si>
  <si>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</si>
  <si>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</si>
  <si>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</si>
  <si>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</si>
  <si>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</si>
  <si>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</si>
  <si>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</si>
  <si>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</si>
  <si>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</si>
  <si>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</si>
  <si>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</si>
  <si>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</si>
  <si>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</si>
  <si>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</si>
  <si>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</si>
  <si>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</si>
  <si>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</si>
  <si>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</si>
  <si>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</si>
  <si>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</si>
  <si>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</si>
  <si>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</si>
  <si>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</si>
  <si>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</si>
  <si>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</si>
  <si>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</si>
  <si>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</si>
  <si>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</si>
  <si>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</si>
  <si>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</si>
  <si>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</si>
  <si>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</si>
  <si>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</si>
  <si>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</si>
  <si>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</si>
  <si>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</si>
  <si>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</si>
  <si>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</si>
  <si>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</si>
  <si>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</si>
  <si>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</si>
  <si>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</si>
  <si>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</si>
  <si>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</si>
  <si>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</si>
  <si>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</si>
  <si>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</si>
  <si>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</si>
  <si>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</si>
  <si>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</si>
  <si>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</si>
  <si>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</si>
  <si>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</si>
  <si>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</si>
  <si>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</si>
  <si>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</si>
  <si>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</si>
  <si>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</si>
  <si>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</si>
  <si>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</si>
  <si>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</si>
  <si>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</si>
  <si>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</si>
  <si>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</si>
  <si>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</si>
  <si>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</si>
  <si>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</si>
  <si>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</si>
  <si>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</si>
  <si>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</si>
  <si>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</si>
  <si>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</si>
  <si>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</si>
  <si>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</si>
  <si>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</si>
  <si>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</si>
  <si>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</si>
  <si>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</si>
  <si>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</si>
  <si>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</si>
  <si>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</si>
  <si>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</si>
  <si>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</si>
  <si>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</si>
  <si>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</si>
  <si>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</si>
  <si>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</si>
  <si>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</si>
  <si>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</si>
  <si>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</si>
  <si>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</si>
  <si>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</si>
  <si>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</si>
  <si>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</si>
  <si>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</si>
  <si>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</si>
  <si>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</si>
  <si>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</si>
  <si>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</si>
  <si>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</si>
  <si>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</si>
  <si>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</si>
  <si>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</si>
  <si>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</si>
  <si>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</si>
  <si>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</si>
  <si>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</si>
  <si>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</si>
  <si>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</si>
  <si>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</si>
  <si>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</si>
  <si>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</si>
  <si>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</si>
  <si>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</si>
  <si>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</si>
  <si>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</si>
  <si>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</si>
  <si>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</si>
  <si>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</si>
  <si>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</si>
  <si>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</si>
  <si>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</si>
  <si>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</si>
  <si>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</si>
  <si>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</si>
  <si>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</si>
  <si>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</si>
  <si>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</si>
  <si>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</si>
  <si>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</si>
  <si>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</si>
  <si>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</si>
  <si>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</si>
  <si>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</si>
  <si>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</si>
  <si>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</si>
  <si>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</si>
  <si>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</si>
  <si>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</si>
  <si>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</si>
  <si>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</si>
  <si>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</si>
  <si>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</si>
  <si>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</si>
  <si>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</si>
  <si>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</si>
  <si>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</si>
  <si>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</si>
  <si>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</si>
  <si>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</si>
  <si>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</si>
  <si>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</si>
  <si>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</si>
  <si>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</si>
  <si>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</si>
  <si>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</si>
  <si>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</si>
  <si>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</si>
  <si>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</si>
  <si>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</si>
  <si>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</si>
  <si>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</si>
  <si>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</si>
  <si>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</si>
  <si>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</si>
  <si>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</si>
  <si>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</si>
  <si>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</si>
  <si>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</si>
  <si>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</si>
  <si>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</si>
  <si>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</si>
  <si>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</si>
  <si>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</si>
  <si>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</si>
  <si>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</si>
  <si>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</si>
  <si>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</si>
  <si>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</si>
  <si>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</si>
  <si>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</si>
  <si>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</si>
  <si>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</si>
  <si>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</si>
  <si>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</si>
  <si>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</si>
  <si>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</si>
  <si>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</si>
  <si>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</si>
  <si>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</si>
  <si>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</si>
  <si>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</si>
  <si>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</si>
  <si>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</si>
  <si>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</si>
  <si>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</si>
  <si>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</si>
  <si>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</si>
  <si>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</si>
  <si>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</si>
  <si>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</si>
  <si>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</si>
  <si>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</si>
  <si>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</si>
  <si>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</si>
  <si>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</si>
  <si>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</si>
  <si>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</si>
  <si>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</si>
  <si>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</si>
  <si>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</si>
  <si>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</si>
  <si>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</si>
  <si>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</si>
  <si>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</si>
  <si>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</si>
  <si>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</si>
  <si>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</si>
  <si>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</si>
  <si>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</si>
  <si>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</si>
  <si>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</si>
  <si>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</si>
  <si>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</si>
  <si>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</si>
  <si>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</si>
  <si>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</si>
  <si>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</si>
  <si>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</si>
  <si>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</si>
  <si>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</si>
  <si>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</si>
  <si>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</si>
  <si>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</si>
  <si>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</si>
  <si>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</si>
  <si>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</si>
  <si>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</si>
  <si>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</si>
  <si>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</si>
  <si>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</si>
  <si>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</si>
  <si>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</si>
  <si>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</si>
  <si>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</si>
  <si>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</si>
  <si>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</si>
  <si>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</si>
  <si>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</si>
  <si>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</si>
  <si>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</si>
  <si>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</si>
  <si>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</si>
  <si>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</si>
  <si>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</si>
  <si>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</si>
  <si>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</si>
  <si>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</si>
  <si>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</si>
  <si>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</si>
  <si>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</si>
  <si>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</si>
  <si>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</si>
  <si>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</si>
  <si>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</si>
  <si>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</si>
  <si>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</si>
  <si>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</si>
  <si>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</si>
  <si>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</si>
  <si>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</si>
  <si>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</si>
  <si>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</si>
  <si>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</si>
  <si>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</si>
  <si>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</si>
  <si>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</si>
  <si>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</si>
  <si>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</si>
  <si>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</si>
  <si>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</si>
  <si>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</si>
  <si>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</si>
  <si>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</si>
  <si>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</si>
  <si>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</si>
  <si>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</si>
  <si>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</si>
  <si>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</si>
  <si>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</si>
  <si>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</si>
  <si>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</si>
  <si>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</si>
  <si>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</si>
  <si>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</si>
  <si>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</si>
  <si>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</si>
  <si>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</si>
  <si>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</si>
  <si>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</si>
  <si>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</si>
  <si>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</si>
  <si>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</si>
  <si>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</si>
  <si>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</si>
  <si>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</si>
  <si>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</si>
  <si>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</si>
  <si>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</si>
  <si>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</si>
  <si>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</si>
  <si>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</si>
  <si>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</si>
  <si>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</si>
  <si>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</si>
  <si>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</si>
  <si>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</si>
  <si>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</si>
  <si>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</si>
  <si>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</si>
  <si>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</si>
  <si>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</si>
  <si>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</si>
  <si>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</si>
  <si>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</si>
  <si>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</si>
  <si>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</si>
  <si>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</si>
  <si>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</si>
  <si>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</si>
  <si>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</si>
  <si>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</si>
  <si>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</si>
  <si>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</si>
  <si>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</si>
  <si>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</si>
  <si>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</si>
  <si>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</si>
  <si>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</si>
  <si>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</si>
  <si>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</si>
  <si>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</si>
  <si>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</si>
  <si>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</si>
  <si>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</si>
  <si>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</si>
  <si>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</si>
  <si>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</si>
  <si>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</si>
  <si>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</si>
  <si>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</si>
  <si>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</si>
  <si>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</si>
  <si>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</si>
  <si>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</si>
  <si>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</si>
  <si>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</si>
  <si>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</si>
  <si>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</si>
  <si>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</si>
  <si>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</si>
  <si>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</si>
  <si>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</si>
  <si>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</si>
  <si>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</si>
  <si>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</si>
  <si>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</si>
  <si>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</si>
  <si>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</si>
  <si>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</si>
  <si>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</si>
  <si>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</si>
  <si>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</si>
  <si>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</si>
  <si>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</si>
  <si>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</si>
  <si>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</si>
  <si>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</si>
  <si>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</si>
  <si>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</si>
  <si>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</si>
  <si>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</si>
  <si>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</si>
  <si>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</si>
  <si>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</si>
  <si>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</si>
  <si>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</si>
  <si>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</si>
  <si>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</si>
  <si>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</si>
  <si>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</si>
  <si>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</si>
  <si>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</si>
  <si>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</si>
  <si>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</si>
  <si>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</si>
  <si>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</si>
  <si>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</si>
  <si>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</si>
  <si>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</si>
  <si>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</si>
  <si>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</si>
  <si>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</si>
  <si>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</si>
  <si>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</si>
  <si>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</si>
  <si>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</si>
  <si>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</si>
  <si>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</si>
  <si>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</si>
  <si>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</si>
  <si>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</si>
  <si>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</si>
  <si>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</si>
  <si>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</si>
  <si>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</si>
  <si>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</si>
  <si>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</si>
  <si>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</si>
  <si>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</si>
  <si>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</si>
  <si>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</si>
  <si>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</si>
  <si>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</si>
  <si>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</si>
  <si>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</si>
  <si>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</si>
  <si>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</si>
  <si>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</si>
  <si>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</si>
  <si>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</si>
  <si>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</si>
  <si>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</si>
  <si>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</si>
  <si>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</si>
  <si>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</si>
  <si>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</si>
  <si>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</si>
  <si>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</si>
  <si>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</si>
  <si>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</si>
  <si>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</si>
  <si>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</si>
  <si>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</si>
  <si>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</si>
  <si>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</si>
  <si>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</si>
  <si>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</si>
  <si>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</si>
  <si>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</si>
  <si>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</si>
  <si>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</si>
  <si>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</si>
  <si>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</si>
  <si>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</si>
  <si>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</si>
  <si>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</si>
  <si>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</si>
  <si>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</si>
  <si>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</si>
  <si>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</si>
  <si>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</si>
  <si>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</si>
  <si>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</si>
  <si>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</si>
  <si>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</si>
  <si>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</si>
  <si>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</si>
  <si>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</si>
  <si>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</si>
  <si>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</si>
  <si>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</si>
  <si>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</si>
  <si>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</si>
  <si>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</si>
  <si>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</si>
  <si>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</si>
  <si>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</si>
  <si>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</si>
  <si>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</si>
  <si>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</si>
  <si>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</si>
  <si>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</si>
  <si>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</si>
  <si>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</si>
  <si>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</si>
  <si>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</si>
  <si>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</si>
  <si>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</si>
  <si>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</si>
  <si>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</si>
  <si>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</si>
  <si>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</si>
  <si>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</si>
  <si>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</si>
  <si>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</si>
  <si>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</si>
  <si>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</si>
  <si>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</si>
  <si>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</si>
  <si>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</si>
  <si>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</si>
  <si>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</si>
  <si>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</si>
  <si>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</si>
  <si>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</si>
  <si>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</si>
  <si>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</si>
  <si>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</si>
  <si>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</si>
  <si>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</si>
  <si>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</si>
  <si>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</si>
  <si>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</si>
  <si>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</si>
  <si>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</si>
  <si>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</si>
  <si>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</si>
  <si>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</si>
  <si>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</si>
  <si>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</si>
  <si>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</si>
  <si>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</si>
  <si>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</si>
  <si>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</si>
  <si>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</si>
  <si>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</si>
  <si>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</si>
  <si>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</si>
  <si>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</si>
  <si>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</si>
  <si>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</si>
  <si>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</si>
  <si>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</si>
  <si>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</si>
  <si>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</si>
  <si>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</si>
  <si>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</si>
  <si>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</si>
  <si>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</si>
  <si>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</si>
  <si>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</si>
  <si>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</si>
  <si>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</si>
  <si>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</si>
  <si>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</si>
  <si>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</si>
  <si>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</si>
  <si>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</si>
  <si>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</si>
  <si>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</si>
  <si>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</si>
  <si>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</si>
  <si>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</si>
  <si>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</si>
  <si>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</si>
  <si>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</si>
  <si>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</si>
  <si>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</si>
  <si>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</si>
  <si>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</si>
  <si>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</si>
  <si>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</si>
  <si>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</si>
  <si>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</si>
  <si>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</si>
  <si>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</si>
  <si>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</si>
  <si>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</si>
  <si>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</si>
  <si>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</si>
  <si>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</si>
  <si>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</si>
  <si>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</si>
  <si>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</si>
  <si>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</si>
  <si>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</si>
  <si>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</si>
  <si>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</si>
  <si>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</si>
  <si>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</si>
  <si>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</si>
  <si>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</si>
  <si>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</si>
  <si>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</si>
  <si>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</si>
  <si>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</si>
  <si>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</si>
  <si>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</si>
  <si>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</si>
  <si>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</si>
  <si>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</si>
  <si>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</si>
  <si>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</si>
  <si>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</si>
  <si>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</si>
  <si>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</si>
  <si>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</si>
  <si>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</si>
  <si>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</si>
  <si>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</si>
  <si>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</si>
  <si>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</si>
  <si>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</si>
  <si>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</si>
  <si>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</si>
  <si>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</si>
  <si>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</si>
  <si>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</si>
  <si>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</si>
  <si>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</si>
  <si>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</si>
  <si>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</si>
  <si>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</si>
  <si>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</si>
  <si>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</si>
  <si>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</si>
  <si>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</si>
  <si>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</si>
  <si>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</si>
  <si>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</si>
  <si>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</si>
  <si>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</si>
  <si>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</si>
  <si>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</si>
  <si>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</si>
  <si>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</si>
  <si>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</si>
  <si>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</si>
  <si>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</si>
  <si>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</si>
  <si>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</si>
  <si>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</si>
  <si>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</si>
  <si>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</si>
  <si>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</si>
  <si>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</si>
  <si>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</si>
  <si>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</si>
  <si>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</si>
  <si>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</si>
  <si>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</si>
  <si>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</si>
  <si>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</si>
  <si>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</si>
  <si>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</si>
  <si>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</si>
  <si>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</si>
  <si>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</si>
  <si>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</si>
  <si>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</si>
  <si>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</si>
  <si>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</si>
  <si>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</si>
  <si>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</si>
  <si>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</si>
  <si>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</si>
  <si>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</si>
  <si>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</si>
  <si>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</si>
  <si>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</si>
  <si>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</si>
  <si>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</si>
  <si>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</si>
  <si>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</si>
  <si>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</si>
  <si>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</si>
  <si>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</si>
  <si>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</si>
  <si>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</si>
  <si>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</si>
  <si>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</si>
  <si>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</si>
  <si>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</si>
  <si>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</si>
  <si>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</si>
  <si>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</si>
  <si>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</si>
  <si>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</si>
  <si>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</si>
  <si>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</si>
  <si>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</si>
  <si>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</si>
  <si>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</si>
  <si>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</si>
  <si>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</si>
  <si>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</si>
  <si>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</si>
  <si>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</si>
  <si>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</si>
  <si>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</si>
  <si>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</si>
  <si>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</si>
  <si>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</si>
  <si>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</si>
  <si>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</si>
  <si>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</si>
  <si>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</si>
  <si>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</si>
  <si>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</si>
  <si>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</si>
  <si>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</si>
  <si>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</si>
  <si>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</si>
  <si>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</si>
  <si>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</si>
  <si>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</si>
  <si>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</si>
  <si>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</si>
  <si>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</si>
  <si>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</si>
  <si>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</si>
  <si>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</si>
  <si>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</si>
  <si>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</si>
  <si>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</si>
  <si>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</si>
  <si>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</si>
  <si>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</si>
  <si>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</si>
  <si>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</si>
  <si>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</si>
  <si>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</si>
  <si>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</si>
  <si>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</si>
  <si>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</si>
  <si>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</si>
  <si>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</si>
  <si>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</si>
  <si>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</si>
  <si>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</si>
  <si>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</si>
  <si>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</si>
  <si>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</si>
  <si>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</si>
  <si>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</si>
  <si>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</si>
  <si>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</si>
  <si>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</si>
  <si>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</si>
  <si>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</si>
  <si>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</si>
  <si>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</si>
  <si>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</si>
  <si>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</si>
  <si>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</si>
  <si>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</si>
  <si>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</si>
  <si>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</si>
  <si>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</si>
  <si>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</si>
  <si>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</si>
  <si>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</si>
  <si>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</si>
  <si>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</si>
  <si>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</si>
  <si>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</si>
  <si>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</si>
  <si>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</si>
  <si>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</si>
  <si>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</si>
  <si>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</si>
  <si>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</si>
  <si>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</si>
  <si>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</si>
  <si>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</si>
  <si>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</si>
  <si>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</si>
  <si>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</si>
  <si>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</si>
  <si>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</si>
  <si>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</si>
  <si>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</si>
  <si>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</si>
  <si>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</si>
  <si>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</si>
  <si>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</si>
  <si>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</si>
  <si>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</si>
  <si>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</si>
  <si>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</si>
  <si>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</si>
  <si>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</si>
  <si>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</si>
  <si>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</si>
  <si>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</si>
  <si>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</si>
  <si>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</si>
  <si>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</si>
  <si>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</si>
  <si>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</si>
  <si>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</si>
  <si>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</si>
  <si>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</si>
  <si>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</si>
  <si>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</si>
  <si>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</si>
  <si>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</si>
  <si>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</si>
  <si>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</si>
  <si>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</si>
  <si>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</si>
  <si>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</si>
  <si>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</si>
  <si>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</si>
  <si>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</si>
  <si>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</si>
  <si>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</si>
  <si>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</si>
  <si>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</si>
  <si>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</si>
  <si>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</si>
  <si>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</si>
  <si>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</si>
  <si>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</si>
  <si>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</si>
  <si>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</si>
  <si>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</si>
  <si>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</si>
  <si>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</si>
  <si>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</si>
  <si>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</si>
  <si>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</si>
  <si>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</si>
  <si>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</si>
  <si>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</si>
  <si>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</si>
  <si>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</si>
  <si>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</si>
  <si>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</si>
  <si>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</si>
  <si>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</si>
  <si>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</si>
  <si>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</si>
  <si>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</si>
  <si>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</si>
  <si>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</si>
  <si>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</si>
  <si>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</si>
  <si>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</si>
  <si>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</si>
  <si>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</si>
  <si>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</si>
  <si>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</si>
  <si>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</si>
  <si>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</si>
  <si>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</si>
  <si>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</si>
  <si>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</si>
  <si>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</si>
  <si>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</si>
  <si>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</si>
  <si>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</si>
  <si>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</si>
  <si>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</si>
  <si>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</si>
  <si>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</si>
  <si>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</si>
  <si>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</si>
  <si>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</si>
  <si>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</si>
  <si>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</si>
  <si>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</si>
  <si>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</si>
  <si>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</si>
  <si>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</si>
  <si>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</si>
  <si>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</si>
  <si>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</si>
  <si>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</si>
  <si>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</si>
  <si>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</si>
  <si>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</si>
  <si>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</si>
  <si>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</si>
  <si>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</si>
  <si>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</si>
  <si>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</si>
  <si>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</si>
  <si>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</si>
  <si>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</si>
  <si>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</si>
  <si>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</si>
  <si>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</si>
  <si>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</si>
  <si>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</si>
  <si>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</si>
  <si>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</si>
  <si>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</si>
  <si>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</si>
  <si>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</si>
  <si>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</si>
  <si>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</si>
  <si>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</si>
  <si>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</si>
  <si>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</si>
  <si>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</si>
  <si>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</si>
  <si>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</si>
  <si>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</si>
  <si>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</si>
  <si>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</si>
  <si>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</si>
  <si>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</si>
  <si>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</si>
  <si>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</si>
  <si>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</si>
  <si>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</si>
  <si>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</si>
  <si>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</si>
  <si>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</si>
  <si>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</si>
  <si>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</si>
  <si>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</si>
  <si>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</si>
  <si>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</si>
  <si>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</si>
  <si>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</si>
  <si>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</si>
  <si>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</si>
  <si>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</si>
  <si>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</si>
  <si>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</si>
  <si>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</si>
  <si>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</si>
  <si>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</si>
  <si>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</si>
  <si>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</si>
  <si>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</si>
  <si>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</si>
  <si>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</si>
  <si>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</si>
  <si>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</si>
  <si>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</si>
  <si>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</si>
  <si>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</si>
  <si>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</si>
  <si>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</si>
  <si>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</si>
  <si>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</si>
  <si>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</si>
  <si>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</si>
  <si>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</si>
  <si>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</si>
  <si>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</si>
  <si>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</si>
  <si>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</si>
  <si>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</si>
  <si>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</si>
  <si>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</si>
  <si>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</si>
  <si>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</si>
  <si>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</si>
  <si>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</si>
  <si>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</si>
  <si>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</si>
  <si>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</si>
  <si>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</si>
  <si>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</si>
  <si>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</si>
  <si>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</si>
  <si>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</si>
  <si>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</si>
  <si>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</si>
  <si>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</si>
  <si>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</si>
  <si>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</si>
  <si>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</si>
  <si>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</si>
  <si>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</si>
  <si>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</si>
  <si>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</si>
  <si>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</si>
  <si>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</si>
  <si>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</si>
  <si>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</si>
  <si>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</si>
  <si>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</si>
  <si>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</si>
  <si>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</si>
  <si>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</si>
  <si>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</si>
  <si>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</si>
  <si>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</si>
  <si>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</si>
  <si>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</si>
  <si>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</si>
  <si>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</si>
  <si>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</si>
  <si>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</si>
  <si>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</si>
  <si>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</si>
  <si>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</si>
  <si>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</si>
  <si>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</si>
  <si>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</si>
  <si>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</si>
  <si>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</si>
  <si>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</si>
  <si>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</si>
  <si>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</si>
  <si>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</si>
  <si>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</si>
  <si>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</si>
  <si>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</si>
  <si>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</si>
  <si>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</si>
  <si>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</si>
  <si>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</si>
  <si>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</si>
  <si>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</si>
  <si>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</si>
  <si>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</si>
  <si>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</si>
  <si>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</si>
  <si>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</si>
  <si>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</si>
  <si>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</si>
  <si>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</si>
  <si>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</si>
  <si>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</si>
  <si>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</si>
  <si>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</si>
  <si>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</si>
  <si>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</si>
  <si>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</si>
  <si>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</si>
  <si>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</si>
  <si>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</si>
  <si>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</si>
  <si>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</si>
  <si>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</si>
  <si>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</si>
  <si>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</si>
  <si>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</si>
  <si>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</si>
  <si>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</si>
  <si>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</si>
  <si>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</si>
  <si>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</si>
  <si>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</si>
  <si>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</si>
  <si>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</si>
  <si>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</si>
  <si>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</si>
  <si>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</si>
  <si>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</si>
  <si>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</si>
  <si>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</si>
  <si>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</si>
  <si>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</si>
  <si>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</si>
  <si>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</si>
  <si>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</si>
  <si>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</si>
  <si>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</si>
  <si>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</si>
  <si>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</si>
  <si>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</si>
  <si>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</si>
  <si>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</si>
  <si>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</si>
  <si>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</si>
  <si>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</si>
  <si>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</si>
  <si>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</si>
  <si>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</si>
  <si>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</si>
  <si>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</si>
  <si>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</si>
  <si>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</si>
  <si>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</si>
  <si>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</si>
  <si>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</si>
  <si>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</si>
  <si>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</si>
  <si>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</si>
  <si>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</si>
  <si>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</si>
  <si>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</si>
  <si>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</si>
  <si>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</si>
  <si>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</si>
  <si>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</si>
  <si>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</si>
  <si>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</si>
  <si>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</si>
  <si>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</si>
  <si>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</si>
  <si>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</si>
  <si>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</si>
  <si>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</si>
  <si>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</si>
  <si>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</si>
  <si>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</si>
  <si>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</si>
  <si>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</si>
  <si>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</si>
  <si>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</si>
  <si>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</si>
  <si>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</si>
  <si>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</si>
  <si>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</si>
  <si>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</si>
  <si>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</si>
  <si>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</si>
  <si>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</si>
  <si>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</si>
  <si>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</si>
  <si>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</si>
  <si>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</si>
  <si>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</si>
  <si>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</si>
  <si>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</si>
  <si>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</si>
  <si>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</si>
  <si>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</si>
  <si>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</si>
  <si>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</si>
  <si>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</si>
  <si>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</si>
  <si>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</si>
  <si>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</si>
  <si>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</si>
  <si>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</si>
  <si>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</si>
  <si>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</si>
  <si>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</si>
  <si>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</si>
  <si>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</si>
  <si>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</si>
  <si>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</si>
  <si>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</si>
  <si>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</si>
  <si>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</si>
  <si>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</si>
  <si>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</si>
  <si>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</si>
  <si>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</si>
  <si>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</si>
  <si>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</si>
  <si>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</si>
  <si>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</si>
  <si>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</si>
  <si>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</si>
  <si>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</si>
  <si>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</si>
  <si>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</si>
  <si>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</si>
  <si>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</si>
  <si>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</si>
  <si>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</si>
  <si>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</si>
  <si>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</si>
  <si>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</si>
  <si>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</si>
  <si>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</si>
  <si>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</si>
  <si>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</si>
  <si>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</si>
  <si>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</si>
  <si>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</si>
  <si>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</si>
  <si>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</si>
  <si>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</si>
  <si>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</si>
  <si>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</si>
  <si>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</si>
  <si>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</si>
  <si>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</si>
  <si>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</si>
  <si>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</si>
  <si>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</si>
  <si>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</si>
  <si>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</si>
  <si>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</si>
  <si>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</si>
  <si>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</si>
  <si>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</si>
  <si>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</si>
  <si>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</si>
  <si>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</si>
  <si>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</si>
  <si>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</si>
  <si>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</si>
  <si>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</si>
  <si>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</si>
  <si>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</si>
  <si>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</si>
  <si>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</si>
  <si>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</si>
  <si>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</si>
  <si>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</si>
  <si>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</si>
  <si>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</si>
  <si>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</si>
  <si>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</si>
  <si>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</si>
  <si>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</si>
  <si>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</si>
  <si>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</si>
  <si>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</si>
  <si>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</si>
  <si>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</si>
  <si>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</si>
  <si>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</si>
  <si>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</si>
  <si>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</si>
  <si>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</si>
  <si>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</si>
  <si>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</si>
  <si>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</si>
  <si>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</si>
  <si>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</si>
  <si>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</si>
  <si>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</si>
  <si>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</si>
  <si>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</si>
  <si>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</si>
  <si>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</si>
  <si>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</si>
  <si>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</si>
  <si>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</si>
  <si>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</si>
  <si>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</si>
  <si>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</si>
  <si>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</si>
  <si>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</si>
  <si>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</si>
  <si>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</si>
  <si>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</si>
  <si>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</si>
  <si>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</si>
  <si>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</si>
  <si>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</si>
  <si>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</si>
  <si>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</si>
  <si>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</si>
  <si>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</si>
  <si>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</si>
  <si>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</si>
  <si>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</si>
  <si>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</si>
  <si>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</si>
  <si>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</si>
  <si>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</si>
  <si>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</si>
  <si>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</si>
  <si>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</si>
  <si>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</si>
  <si>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</si>
  <si>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</si>
  <si>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</si>
  <si>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</si>
  <si>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</si>
  <si>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</si>
  <si>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</si>
  <si>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</si>
  <si>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</si>
  <si>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</si>
  <si>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</si>
  <si>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</si>
  <si>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</si>
  <si>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</si>
  <si>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</si>
  <si>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</si>
  <si>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</si>
  <si>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</si>
  <si>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</si>
  <si>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</si>
  <si>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</si>
  <si>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</si>
  <si>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</si>
  <si>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</si>
  <si>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</si>
  <si>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</si>
  <si>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</si>
  <si>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</si>
  <si>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</si>
  <si>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</si>
  <si>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</si>
  <si>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</si>
  <si>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</si>
  <si>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</si>
  <si>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</si>
  <si>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</si>
  <si>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</si>
  <si>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</si>
  <si>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</si>
  <si>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</si>
  <si>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</si>
  <si>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</si>
  <si>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</si>
  <si>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</si>
  <si>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</si>
  <si>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</si>
  <si>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</si>
  <si>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</si>
  <si>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</si>
  <si>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</si>
  <si>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</si>
  <si>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</si>
  <si>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</si>
  <si>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</si>
  <si>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</si>
  <si>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</si>
  <si>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</si>
  <si>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</si>
  <si>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</si>
  <si>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</si>
  <si>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</si>
  <si>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</si>
  <si>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</si>
  <si>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</si>
  <si>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</si>
  <si>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</si>
  <si>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</si>
  <si>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</si>
  <si>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</si>
  <si>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</si>
  <si>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</si>
  <si>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</si>
  <si>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</si>
  <si>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</si>
  <si>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</si>
  <si>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</si>
  <si>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</si>
  <si>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</si>
  <si>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</si>
  <si>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</si>
  <si>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</si>
  <si>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</si>
  <si>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</si>
  <si>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</si>
  <si>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</si>
  <si>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</si>
  <si>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</si>
  <si>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</si>
  <si>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</si>
  <si>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</si>
  <si>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</si>
  <si>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</si>
  <si>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</si>
  <si>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</si>
  <si>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</si>
  <si>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</si>
  <si>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</si>
  <si>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</si>
  <si>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</si>
  <si>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</si>
  <si>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</si>
  <si>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</si>
  <si>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</si>
  <si>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</si>
  <si>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</si>
  <si>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</si>
  <si>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</si>
  <si>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</si>
  <si>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</si>
  <si>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</si>
  <si>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</si>
  <si>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</si>
  <si>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</si>
  <si>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</si>
  <si>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</si>
  <si>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</si>
  <si>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</si>
  <si>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</si>
  <si>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</si>
  <si>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</si>
  <si>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</si>
  <si>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</si>
  <si>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</si>
  <si>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</si>
  <si>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</si>
  <si>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</si>
  <si>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</si>
  <si>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</si>
  <si>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</si>
  <si>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</si>
  <si>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</si>
  <si>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</si>
  <si>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</si>
  <si>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</si>
  <si>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</si>
  <si>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</si>
  <si>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</si>
  <si>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</si>
  <si>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</si>
  <si>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</si>
  <si>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</si>
  <si>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</si>
  <si>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</si>
  <si>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</si>
  <si>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</si>
  <si>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</si>
  <si>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</si>
  <si>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</si>
  <si>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</si>
  <si>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</si>
  <si>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</si>
  <si>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</si>
  <si>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</si>
  <si>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</si>
  <si>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</si>
  <si>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</si>
  <si>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</si>
  <si>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</si>
  <si>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</si>
  <si>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</si>
  <si>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</si>
  <si>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</si>
  <si>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</si>
  <si>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</si>
  <si>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</si>
  <si>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</si>
  <si>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</si>
  <si>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</si>
  <si>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</si>
  <si>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</si>
  <si>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</si>
  <si>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</si>
  <si>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</si>
  <si>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</si>
  <si>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</si>
  <si>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</si>
  <si>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</si>
  <si>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</si>
  <si>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</si>
  <si>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</si>
  <si>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</si>
  <si>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</si>
  <si>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</si>
  <si>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</si>
  <si>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</si>
  <si>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</si>
  <si>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</si>
  <si>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</si>
  <si>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</si>
  <si>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</si>
  <si>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</si>
  <si>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</si>
  <si>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</si>
  <si>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</si>
  <si>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</si>
  <si>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</si>
  <si>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</si>
  <si>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</si>
  <si>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</si>
  <si>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</si>
  <si>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</si>
  <si>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</si>
  <si>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</si>
  <si>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</si>
  <si>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</si>
  <si>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</si>
  <si>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</si>
  <si>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</si>
  <si>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</si>
  <si>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</si>
  <si>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</si>
  <si>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</si>
  <si>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</si>
  <si>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</si>
  <si>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</si>
  <si>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</si>
  <si>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</si>
  <si>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</si>
  <si>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</si>
  <si>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</si>
  <si>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</si>
  <si>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</si>
  <si>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</si>
  <si>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</si>
  <si>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</si>
  <si>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</si>
  <si>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</si>
  <si>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</si>
  <si>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</si>
  <si>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</si>
  <si>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</si>
  <si>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</si>
  <si>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</si>
  <si>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</si>
  <si>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</si>
  <si>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</si>
  <si>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</si>
  <si>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</si>
  <si>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</si>
  <si>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</si>
  <si>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</si>
  <si>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</si>
  <si>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</si>
  <si>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</si>
  <si>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</si>
  <si>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</si>
  <si>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</si>
  <si>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</si>
  <si>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</si>
  <si>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</si>
  <si>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</si>
  <si>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</si>
  <si>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</si>
  <si>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</si>
  <si>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</si>
  <si>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</si>
  <si>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</si>
  <si>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</si>
  <si>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</si>
  <si>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</si>
  <si>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</si>
  <si>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</si>
  <si>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</si>
  <si>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</si>
  <si>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</si>
  <si>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</si>
  <si>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</si>
  <si>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</si>
  <si>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</si>
  <si>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</si>
  <si>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</si>
  <si>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</si>
  <si>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</si>
  <si>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</si>
  <si>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</si>
  <si>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</si>
  <si>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</si>
  <si>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</si>
  <si>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</si>
  <si>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</si>
  <si>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</si>
  <si>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</si>
  <si>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</si>
  <si>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</si>
  <si>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</si>
  <si>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</si>
  <si>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</si>
  <si>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</si>
  <si>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</si>
  <si>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</si>
  <si>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</si>
  <si>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</si>
  <si>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</si>
  <si>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</si>
  <si>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</si>
  <si>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</si>
  <si>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</si>
  <si>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</si>
  <si>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</si>
  <si>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</si>
  <si>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</si>
  <si>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</si>
  <si>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</si>
  <si>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</si>
  <si>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</si>
  <si>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</si>
  <si>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</si>
  <si>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</si>
  <si>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</si>
  <si>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</si>
  <si>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</si>
  <si>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</si>
  <si>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</si>
  <si>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</si>
  <si>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</si>
  <si>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</si>
  <si>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</si>
  <si>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</si>
  <si>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</si>
  <si>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</si>
  <si>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</si>
  <si>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</si>
  <si>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</si>
  <si>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</si>
  <si>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</si>
  <si>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</si>
  <si>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</si>
  <si>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</si>
  <si>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</si>
  <si>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</si>
  <si>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</si>
  <si>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</si>
  <si>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</si>
  <si>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</si>
  <si>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</si>
  <si>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</si>
  <si>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</si>
  <si>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</si>
  <si>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</si>
  <si>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</si>
  <si>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</si>
  <si>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</si>
  <si>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</si>
  <si>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</si>
  <si>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</si>
  <si>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</si>
  <si>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</si>
  <si>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</si>
  <si>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</si>
  <si>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</si>
  <si>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</si>
  <si>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</si>
  <si>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</si>
  <si>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</si>
  <si>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</si>
  <si>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</si>
  <si>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</si>
  <si>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</si>
  <si>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</si>
  <si>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</si>
  <si>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</si>
  <si>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</si>
  <si>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</si>
  <si>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</si>
  <si>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</si>
  <si>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</si>
  <si>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</si>
  <si>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</si>
  <si>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</si>
  <si>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</si>
  <si>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</si>
  <si>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</si>
  <si>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</si>
  <si>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</si>
  <si>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</si>
  <si>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</si>
  <si>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</si>
  <si>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</si>
  <si>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</si>
  <si>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</si>
  <si>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</si>
  <si>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</si>
  <si>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</si>
  <si>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</si>
  <si>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</si>
  <si>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</si>
  <si>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</si>
  <si>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</si>
  <si>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</si>
  <si>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</si>
  <si>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</si>
  <si>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</si>
  <si>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</si>
  <si>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</si>
  <si>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</si>
  <si>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</si>
  <si>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</si>
  <si>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</si>
  <si>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</si>
  <si>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</si>
  <si>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</si>
  <si>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</si>
  <si>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</si>
  <si>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</si>
  <si>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</si>
  <si>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</si>
  <si>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</si>
  <si>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</si>
  <si>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</si>
  <si>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</si>
  <si>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</si>
  <si>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</si>
  <si>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</si>
  <si>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</si>
  <si>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</si>
  <si>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</si>
  <si>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</si>
  <si>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</si>
  <si>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</si>
  <si>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</si>
  <si>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</si>
  <si>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</si>
  <si>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</si>
  <si>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</si>
  <si>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</si>
  <si>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</si>
  <si>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</si>
  <si>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</si>
  <si>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</si>
  <si>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</si>
  <si>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</si>
  <si>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</si>
  <si>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</si>
  <si>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</si>
  <si>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</si>
  <si>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</si>
  <si>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</si>
  <si>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</si>
  <si>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</si>
  <si>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</si>
  <si>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</si>
  <si>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</si>
  <si>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</si>
  <si>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</si>
  <si>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</si>
  <si>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</si>
  <si>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</si>
  <si>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</si>
  <si>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</si>
  <si>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</si>
  <si>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</si>
  <si>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</si>
  <si>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</si>
  <si>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</si>
  <si>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</si>
  <si>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</si>
  <si>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</si>
  <si>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</si>
  <si>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</si>
  <si>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</si>
  <si>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</si>
  <si>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</si>
  <si>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</si>
  <si>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</si>
  <si>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</si>
  <si>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</si>
  <si>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</si>
  <si>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</si>
  <si>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</si>
  <si>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</si>
  <si>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</si>
  <si>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</si>
  <si>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</si>
  <si>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</si>
  <si>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</si>
  <si>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</si>
  <si>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</si>
  <si>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</si>
  <si>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</si>
  <si>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</si>
  <si>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</si>
  <si>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</si>
  <si>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</si>
  <si>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</si>
  <si>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</si>
  <si>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</si>
  <si>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</si>
  <si>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</si>
  <si>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</si>
  <si>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</si>
  <si>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</si>
  <si>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</si>
  <si>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</si>
  <si>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</si>
  <si>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</si>
  <si>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</si>
  <si>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</si>
  <si>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</si>
  <si>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</si>
  <si>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</si>
  <si>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</si>
  <si>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</si>
  <si>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</si>
  <si>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</si>
  <si>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</si>
  <si>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</si>
  <si>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</si>
  <si>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</si>
  <si>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</si>
  <si>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</si>
  <si>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</si>
  <si>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</si>
  <si>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</si>
  <si>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</si>
  <si>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</si>
  <si>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</si>
  <si>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</si>
  <si>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</si>
  <si>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</si>
  <si>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</si>
  <si>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</si>
  <si>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</si>
  <si>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</si>
  <si>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</si>
  <si>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</si>
  <si>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</si>
  <si>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</si>
  <si>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</si>
  <si>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</si>
  <si>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</si>
  <si>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</si>
  <si>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</si>
  <si>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</si>
  <si>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</si>
  <si>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</si>
  <si>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</si>
  <si>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</si>
  <si>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</si>
  <si>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</si>
  <si>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</si>
  <si>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</si>
  <si>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</si>
  <si>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</si>
  <si>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</si>
  <si>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</si>
  <si>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</si>
  <si>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</si>
  <si>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</si>
  <si>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</si>
  <si>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</si>
  <si>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</si>
  <si>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</si>
  <si>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</si>
  <si>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</si>
  <si>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</si>
  <si>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</si>
  <si>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</si>
  <si>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</si>
  <si>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</si>
  <si>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</si>
  <si>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</si>
  <si>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</si>
  <si>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</si>
  <si>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</si>
  <si>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</si>
  <si>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</si>
  <si>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</si>
  <si>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</si>
  <si>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</si>
  <si>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</si>
  <si>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</si>
  <si>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</si>
  <si>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</si>
  <si>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</si>
  <si>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</si>
  <si>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</si>
  <si>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</si>
  <si>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</si>
  <si>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</si>
  <si>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</si>
  <si>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</si>
  <si>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</si>
  <si>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</si>
  <si>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</si>
  <si>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</si>
  <si>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</si>
  <si>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</si>
  <si>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</si>
  <si>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</si>
  <si>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</si>
  <si>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</si>
  <si>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</si>
  <si>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</si>
  <si>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</si>
  <si>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</si>
  <si>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</si>
  <si>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</si>
  <si>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</si>
  <si>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</si>
  <si>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</si>
  <si>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</si>
  <si>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</si>
  <si>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</si>
  <si>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</si>
  <si>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</si>
  <si>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</si>
  <si>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</si>
  <si>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</si>
  <si>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</si>
  <si>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</si>
  <si>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</si>
  <si>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</si>
  <si>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</si>
  <si>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</si>
  <si>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</si>
  <si>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</si>
  <si>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</si>
  <si>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</si>
  <si>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</si>
  <si>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</si>
  <si>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</si>
  <si>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</si>
  <si>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</si>
  <si>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</si>
  <si>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</si>
  <si>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</si>
  <si>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</si>
  <si>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</si>
  <si>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</si>
  <si>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</si>
  <si>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</si>
  <si>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</si>
  <si>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</si>
  <si>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</si>
  <si>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</si>
  <si>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</si>
  <si>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</si>
  <si>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</si>
  <si>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</si>
  <si>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</si>
  <si>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</si>
  <si>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</si>
  <si>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</si>
  <si>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</si>
  <si>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</si>
  <si>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</si>
  <si>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</si>
  <si>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</si>
  <si>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</si>
  <si>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</si>
  <si>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</si>
  <si>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</si>
  <si>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</si>
  <si>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</si>
  <si>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</si>
  <si>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</si>
  <si>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</si>
  <si>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</si>
  <si>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</si>
  <si>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</si>
  <si>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</si>
  <si>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</si>
  <si>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</si>
  <si>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</si>
  <si>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</si>
  <si>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</si>
  <si>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</si>
  <si>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</si>
  <si>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</si>
  <si>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</si>
  <si>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</si>
  <si>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</si>
  <si>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</si>
  <si>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</si>
  <si>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</si>
  <si>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</si>
  <si>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</si>
  <si>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</si>
  <si>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</si>
  <si>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</si>
  <si>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</si>
  <si>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</si>
  <si>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</si>
  <si>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</si>
  <si>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</si>
  <si>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</si>
  <si>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</si>
  <si>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</si>
  <si>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</si>
  <si>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</si>
  <si>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</si>
  <si>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</si>
  <si>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</si>
  <si>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</si>
  <si>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</si>
  <si>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</si>
  <si>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</si>
  <si>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</si>
  <si>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</si>
  <si>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</si>
  <si>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</si>
  <si>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</si>
  <si>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</si>
  <si>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</si>
  <si>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</si>
  <si>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</si>
  <si>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</si>
  <si>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</si>
  <si>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</si>
  <si>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</si>
  <si>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</si>
  <si>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</si>
  <si>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</si>
  <si>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</si>
  <si>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</si>
  <si>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</si>
  <si>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</si>
  <si>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</si>
  <si>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</si>
  <si>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</si>
  <si>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</si>
  <si>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</si>
  <si>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</si>
  <si>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</si>
  <si>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</si>
  <si>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</si>
  <si>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</si>
  <si>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</si>
  <si>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</si>
  <si>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</si>
  <si>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</si>
  <si>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</si>
  <si>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</si>
  <si>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</si>
  <si>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</si>
  <si>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</si>
  <si>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</si>
  <si>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</si>
  <si>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</si>
  <si>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</si>
  <si>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</si>
  <si>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</si>
  <si>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</si>
  <si>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</si>
  <si>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</si>
  <si>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</si>
  <si>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</si>
  <si>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</si>
  <si>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</si>
  <si>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</si>
  <si>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</si>
  <si>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</si>
  <si>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</si>
  <si>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</si>
  <si>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</si>
  <si>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</si>
  <si>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</si>
  <si>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</si>
  <si>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</si>
  <si>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</si>
  <si>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</si>
  <si>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</si>
  <si>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</si>
  <si>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</si>
  <si>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</si>
  <si>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</si>
  <si>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</si>
  <si>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</si>
  <si>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</si>
  <si>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</si>
  <si>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</si>
  <si>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</si>
  <si>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</si>
  <si>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</si>
  <si>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</si>
  <si>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</si>
  <si>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</si>
  <si>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</si>
  <si>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</si>
  <si>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</si>
  <si>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</si>
  <si>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</si>
  <si>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</si>
  <si>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</si>
  <si>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</si>
  <si>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</si>
  <si>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</si>
  <si>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</si>
  <si>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</si>
  <si>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</si>
  <si>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</si>
  <si>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</si>
  <si>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</si>
  <si>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</si>
  <si>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</si>
  <si>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</si>
  <si>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</si>
  <si>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</si>
  <si>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</si>
  <si>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</si>
  <si>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</si>
  <si>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</si>
  <si>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</si>
  <si>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</si>
  <si>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</si>
  <si>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</si>
  <si>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</si>
  <si>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</si>
  <si>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</si>
  <si>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</si>
  <si>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</si>
  <si>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</si>
  <si>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</si>
  <si>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</si>
  <si>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</si>
  <si>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</si>
  <si>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</si>
  <si>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</si>
  <si>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</si>
  <si>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</si>
  <si>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</si>
  <si>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</si>
  <si>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</si>
  <si>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</si>
  <si>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</si>
  <si>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</si>
  <si>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</si>
  <si>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</si>
  <si>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</si>
  <si>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</si>
  <si>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</si>
  <si>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</si>
  <si>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</si>
  <si>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</si>
  <si>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</si>
  <si>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</si>
  <si>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</si>
  <si>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</si>
  <si>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</si>
  <si>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</si>
  <si>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</si>
  <si>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</si>
  <si>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</si>
  <si>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</si>
  <si>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</si>
  <si>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</si>
  <si>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</si>
  <si>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</si>
  <si>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</si>
  <si>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</si>
  <si>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</si>
  <si>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</si>
  <si>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</si>
  <si>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</si>
  <si>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</si>
  <si>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</si>
  <si>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</si>
  <si>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</si>
  <si>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</si>
  <si>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</si>
  <si>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</si>
  <si>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</si>
  <si>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</si>
  <si>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</si>
  <si>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</si>
  <si>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</si>
  <si>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</si>
  <si>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</si>
  <si>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</si>
  <si>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</si>
  <si>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</si>
  <si>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</si>
  <si>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</si>
  <si>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</si>
  <si>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</si>
  <si>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</si>
  <si>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</si>
  <si>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</si>
  <si>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</si>
  <si>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</si>
  <si>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</si>
  <si>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</si>
  <si>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</si>
  <si>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</si>
  <si>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</si>
  <si>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</si>
  <si>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</si>
  <si>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</si>
  <si>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</si>
  <si>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</si>
  <si>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</si>
  <si>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</si>
  <si>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</si>
  <si>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</si>
  <si>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</si>
  <si>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</si>
  <si>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</si>
  <si>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</si>
  <si>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</si>
  <si>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</si>
  <si>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</si>
  <si>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</si>
  <si>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</si>
  <si>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</si>
  <si>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</si>
  <si>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</si>
  <si>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</si>
  <si>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</si>
  <si>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</si>
  <si>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</si>
  <si>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</si>
  <si>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</si>
  <si>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</si>
  <si>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</si>
  <si>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</si>
  <si>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</si>
  <si>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</si>
  <si>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</si>
  <si>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</si>
  <si>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</si>
  <si>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</si>
  <si>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</si>
  <si>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</si>
  <si>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</si>
  <si>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</si>
  <si>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</si>
  <si>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</si>
  <si>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</si>
  <si>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</si>
  <si>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</si>
  <si>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</si>
  <si>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</si>
  <si>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</si>
  <si>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</si>
  <si>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</si>
  <si>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</si>
  <si>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</si>
  <si>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</si>
  <si>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</si>
  <si>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</si>
  <si>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</si>
  <si>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</si>
  <si>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</si>
  <si>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</si>
  <si>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</si>
  <si>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</si>
  <si>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</si>
  <si>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</si>
  <si>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</si>
  <si>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</si>
  <si>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</si>
  <si>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</si>
  <si>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</si>
  <si>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</si>
  <si>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</si>
  <si>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</si>
  <si>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</si>
  <si>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</si>
  <si>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</si>
  <si>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</si>
  <si>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</si>
  <si>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</si>
  <si>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</si>
  <si>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</si>
  <si>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</si>
  <si>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</si>
  <si>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</si>
  <si>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</si>
  <si>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</si>
  <si>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</si>
  <si>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</si>
  <si>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</si>
  <si>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</si>
  <si>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</si>
  <si>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</si>
  <si>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</si>
  <si>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</si>
  <si>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</si>
  <si>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</si>
  <si>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</si>
  <si>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</si>
  <si>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</si>
  <si>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</si>
  <si>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</si>
  <si>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</si>
  <si>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</si>
  <si>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</si>
  <si>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</si>
  <si>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</si>
  <si>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</si>
  <si>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</si>
  <si>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</si>
  <si>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</si>
  <si>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</si>
  <si>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</si>
  <si>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</si>
  <si>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</si>
  <si>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</si>
  <si>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</si>
  <si>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</si>
  <si>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</si>
  <si>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</si>
  <si>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</si>
  <si>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</si>
  <si>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</si>
  <si>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</si>
  <si>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</si>
  <si>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</si>
  <si>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</si>
  <si>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</si>
  <si>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</si>
  <si>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</si>
  <si>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</si>
  <si>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</si>
  <si>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</si>
  <si>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</si>
  <si>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</si>
  <si>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</si>
  <si>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</si>
  <si>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</si>
  <si>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</si>
  <si>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</si>
  <si>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</si>
  <si>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</si>
  <si>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</si>
  <si>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</si>
  <si>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</si>
  <si>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</si>
  <si>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</si>
  <si>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</si>
  <si>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</si>
  <si>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</si>
  <si>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</si>
  <si>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</si>
  <si>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</si>
  <si>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</si>
  <si>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</si>
  <si>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</si>
  <si>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</si>
  <si>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</si>
  <si>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</si>
  <si>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</si>
  <si>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</si>
  <si>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</si>
  <si>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</si>
  <si>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</si>
  <si>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</si>
  <si>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</si>
  <si>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</si>
  <si>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</si>
  <si>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</si>
  <si>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</si>
  <si>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</si>
  <si>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</si>
  <si>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</si>
  <si>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</si>
  <si>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</si>
  <si>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</si>
  <si>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</si>
  <si>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</si>
  <si>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</si>
  <si>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</si>
  <si>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</si>
  <si>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</si>
  <si>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</si>
  <si>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</si>
  <si>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</si>
  <si>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</si>
  <si>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</si>
  <si>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</si>
  <si>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</si>
  <si>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</si>
  <si>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</si>
  <si>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</si>
  <si>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</si>
  <si>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</si>
  <si>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</si>
  <si>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</si>
  <si>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</si>
  <si>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</si>
  <si>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</si>
  <si>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</si>
  <si>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</si>
  <si>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</si>
  <si>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</si>
  <si>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</si>
  <si>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</si>
  <si>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</si>
  <si>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</si>
  <si>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</si>
  <si>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</si>
  <si>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</si>
  <si>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</si>
  <si>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</si>
  <si>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</si>
  <si>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</si>
  <si>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</si>
  <si>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</si>
  <si>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</si>
  <si>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</si>
  <si>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</si>
  <si>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</si>
  <si>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</si>
  <si>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</si>
  <si>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</si>
  <si>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</si>
  <si>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</si>
  <si>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</si>
  <si>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</si>
  <si>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</si>
  <si>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</si>
  <si>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</si>
  <si>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</si>
  <si>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</si>
  <si>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</si>
  <si>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</si>
  <si>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</si>
  <si>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</si>
  <si>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</si>
  <si>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</si>
  <si>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</si>
  <si>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</si>
  <si>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</si>
  <si>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</si>
  <si>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</si>
  <si>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</si>
  <si>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</si>
  <si>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</si>
  <si>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</si>
  <si>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</si>
  <si>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</si>
  <si>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</si>
  <si>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</si>
  <si>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</si>
  <si>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</si>
  <si>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</si>
  <si>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</si>
  <si>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</si>
  <si>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</si>
  <si>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</si>
  <si>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</si>
  <si>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</si>
  <si>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</si>
  <si>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</si>
  <si>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</si>
  <si>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</si>
  <si>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</si>
  <si>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</si>
  <si>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</si>
  <si>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</si>
  <si>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</si>
  <si>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</si>
  <si>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</si>
  <si>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</si>
  <si>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</si>
  <si>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</si>
  <si>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</si>
  <si>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</si>
  <si>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</si>
  <si>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</si>
  <si>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</si>
  <si>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</si>
  <si>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</si>
  <si>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</si>
  <si>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</si>
  <si>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</si>
  <si>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</si>
  <si>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</si>
  <si>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</si>
  <si>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</si>
  <si>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</si>
  <si>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</si>
  <si>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</si>
  <si>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</si>
  <si>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</si>
  <si>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</si>
  <si>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</si>
  <si>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</si>
  <si>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</si>
  <si>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</si>
  <si>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</si>
  <si>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</si>
  <si>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</si>
  <si>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</si>
  <si>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</si>
  <si>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</si>
  <si>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</si>
  <si>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</si>
  <si>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</si>
  <si>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</si>
  <si>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</si>
  <si>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</si>
  <si>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</si>
  <si>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</si>
  <si>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</si>
  <si>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</si>
  <si>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</si>
  <si>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</si>
  <si>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</si>
  <si>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</si>
  <si>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</si>
  <si>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</si>
  <si>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</si>
  <si>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</si>
  <si>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</si>
  <si>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</si>
  <si>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</si>
  <si>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</si>
  <si>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</si>
  <si>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</si>
  <si>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</si>
  <si>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</si>
  <si>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</si>
  <si>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</si>
  <si>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</si>
  <si>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</si>
  <si>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</si>
  <si>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</si>
  <si>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</si>
  <si>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</si>
  <si>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</si>
  <si>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</si>
  <si>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</si>
  <si>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</si>
  <si>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</si>
  <si>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</si>
  <si>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</si>
  <si>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</si>
  <si>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</si>
  <si>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</si>
  <si>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</si>
  <si>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</si>
  <si>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</si>
  <si>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</si>
  <si>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</si>
  <si>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</si>
  <si>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</si>
  <si>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</si>
  <si>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</si>
  <si>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</si>
  <si>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</si>
  <si>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</si>
  <si>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</si>
  <si>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</si>
  <si>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</si>
  <si>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</si>
  <si>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</si>
  <si>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</si>
  <si>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</si>
  <si>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</si>
  <si>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</si>
  <si>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</si>
  <si>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</si>
  <si>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</si>
  <si>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</si>
  <si>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</si>
  <si>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</si>
  <si>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</si>
  <si>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</si>
  <si>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</si>
  <si>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</si>
  <si>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</si>
  <si>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</si>
  <si>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</si>
  <si>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</si>
  <si>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</si>
  <si>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</si>
  <si>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</si>
  <si>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</si>
  <si>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</si>
  <si>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</si>
  <si>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</si>
  <si>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</si>
  <si>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</si>
  <si>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</si>
  <si>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</si>
  <si>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</si>
  <si>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</si>
  <si>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</si>
  <si>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</si>
  <si>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</si>
  <si>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</si>
  <si>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</si>
  <si>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</si>
  <si>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</si>
  <si>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</si>
  <si>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</si>
  <si>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</si>
  <si>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</si>
  <si>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</si>
  <si>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</si>
  <si>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</si>
  <si>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</si>
  <si>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</si>
  <si>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</si>
  <si>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</si>
  <si>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</si>
  <si>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</si>
  <si>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</si>
  <si>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</si>
  <si>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</si>
  <si>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</si>
  <si>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</si>
  <si>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</si>
  <si>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</si>
  <si>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</si>
  <si>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</si>
  <si>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</si>
  <si>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</si>
  <si>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</si>
  <si>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</si>
  <si>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</si>
  <si>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</si>
  <si>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</si>
  <si>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</si>
  <si>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</si>
  <si>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</si>
  <si>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</si>
  <si>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</si>
  <si>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</si>
  <si>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</si>
  <si>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</si>
  <si>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</si>
  <si>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</si>
  <si>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</si>
  <si>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</si>
  <si>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</si>
  <si>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</si>
  <si>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</si>
  <si>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</si>
  <si>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</si>
  <si>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</si>
  <si>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</si>
  <si>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</si>
  <si>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</si>
  <si>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</si>
  <si>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</si>
  <si>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</si>
  <si>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</si>
  <si>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</si>
  <si>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</si>
  <si>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</si>
  <si>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</si>
  <si>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</si>
  <si>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</si>
  <si>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</si>
  <si>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</si>
  <si>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</si>
  <si>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</si>
  <si>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</si>
  <si>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</si>
  <si>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</si>
  <si>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</si>
  <si>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</si>
  <si>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</si>
  <si>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</si>
  <si>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</si>
  <si>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</si>
  <si>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</si>
  <si>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</si>
  <si>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</si>
  <si>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</si>
  <si>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</si>
  <si>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</si>
  <si>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</si>
  <si>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</si>
  <si>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</si>
  <si>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</si>
  <si>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</si>
  <si>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</si>
  <si>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</si>
  <si>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</si>
  <si>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</si>
  <si>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</si>
  <si>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</si>
  <si>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</si>
  <si>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</si>
  <si>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</si>
  <si>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</si>
  <si>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</si>
  <si>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</si>
  <si>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</si>
  <si>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</si>
  <si>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</si>
  <si>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</si>
  <si>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</si>
  <si>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</si>
  <si>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</si>
  <si>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</si>
  <si>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</si>
  <si>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</si>
  <si>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</si>
  <si>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</si>
  <si>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</si>
  <si>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</si>
  <si>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</si>
  <si>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</si>
  <si>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</si>
  <si>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</si>
  <si>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</si>
  <si>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</si>
  <si>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</si>
  <si>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</si>
  <si>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</si>
  <si>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</si>
  <si>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</si>
  <si>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</si>
  <si>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</si>
  <si>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</si>
  <si>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</si>
  <si>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</si>
  <si>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</si>
  <si>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</si>
  <si>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</si>
  <si>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</si>
  <si>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</si>
  <si>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</si>
  <si>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</si>
  <si>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</si>
  <si>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</si>
  <si>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</si>
  <si>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</si>
  <si>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</si>
  <si>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</si>
  <si>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</si>
  <si>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</si>
  <si>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</si>
  <si>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</si>
  <si>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</si>
  <si>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</si>
  <si>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</si>
  <si>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</si>
  <si>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</si>
  <si>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</si>
  <si>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</si>
  <si>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</si>
  <si>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</si>
  <si>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</si>
  <si>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</si>
  <si>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</si>
  <si>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</si>
  <si>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</si>
  <si>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</si>
  <si>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</si>
  <si>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</si>
  <si>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</si>
  <si>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</si>
  <si>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</si>
  <si>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</si>
  <si>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</si>
  <si>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</si>
  <si>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</si>
  <si>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</si>
  <si>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</si>
  <si>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</si>
  <si>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</si>
  <si>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</si>
  <si>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</si>
  <si>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</si>
  <si>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</si>
  <si>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</si>
  <si>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</si>
  <si>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</si>
  <si>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</si>
  <si>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</si>
  <si>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</si>
  <si>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</si>
  <si>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</si>
  <si>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</si>
  <si>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</si>
  <si>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</si>
  <si>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</si>
  <si>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</si>
  <si>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</si>
  <si>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</si>
  <si>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</si>
  <si>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</si>
  <si>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</si>
  <si>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</si>
  <si>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</si>
  <si>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</si>
  <si>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</si>
  <si>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</si>
  <si>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</si>
  <si>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</si>
  <si>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</si>
  <si>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</si>
  <si>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</si>
  <si>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</si>
  <si>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</si>
  <si>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</si>
  <si>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</si>
  <si>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</si>
  <si>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</si>
  <si>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</si>
  <si>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</si>
  <si>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</si>
  <si>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</si>
  <si>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</si>
  <si>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</si>
  <si>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</si>
  <si>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</si>
  <si>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</si>
  <si>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</si>
  <si>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</si>
  <si>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</si>
  <si>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</si>
  <si>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</si>
  <si>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</si>
  <si>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</si>
  <si>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</si>
  <si>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</si>
  <si>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</si>
  <si>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</si>
  <si>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</si>
  <si>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</si>
  <si>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</si>
  <si>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</si>
  <si>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</si>
  <si>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</si>
  <si>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</si>
  <si>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</si>
  <si>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</si>
  <si>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</si>
  <si>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</si>
  <si>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</si>
  <si>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</si>
  <si>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</si>
  <si>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</si>
  <si>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</si>
  <si>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</si>
  <si>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</si>
  <si>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</si>
  <si>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</si>
  <si>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</si>
  <si>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</si>
  <si>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</si>
  <si>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</si>
  <si>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</si>
  <si>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</si>
  <si>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</si>
  <si>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</si>
  <si>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</si>
  <si>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</si>
  <si>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</si>
  <si>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</si>
  <si>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</si>
  <si>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</si>
  <si>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</si>
  <si>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</si>
  <si>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</si>
  <si>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</si>
  <si>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</si>
  <si>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</si>
  <si>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</si>
  <si>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</si>
  <si>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</si>
  <si>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</si>
  <si>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</si>
  <si>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</si>
  <si>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</si>
  <si>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</si>
  <si>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</si>
  <si>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</si>
  <si>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</si>
  <si>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</si>
  <si>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</si>
  <si>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</si>
  <si>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</si>
  <si>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</si>
  <si>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</si>
  <si>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</si>
  <si>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</si>
  <si>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</si>
  <si>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</si>
  <si>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</si>
  <si>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</si>
  <si>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</si>
  <si>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</si>
  <si>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</si>
  <si>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</si>
  <si>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</si>
  <si>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</si>
  <si>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</si>
  <si>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</si>
  <si>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</si>
  <si>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</si>
  <si>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</si>
  <si>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</si>
  <si>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</si>
  <si>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</si>
  <si>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</si>
  <si>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</si>
  <si>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</si>
  <si>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</si>
  <si>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</si>
  <si>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</si>
  <si>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</si>
  <si>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</si>
  <si>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</si>
  <si>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</si>
  <si>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</si>
  <si>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</si>
  <si>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</si>
  <si>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</si>
  <si>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</si>
  <si>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</si>
  <si>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</si>
  <si>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</si>
  <si>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</si>
  <si>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</si>
  <si>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</si>
  <si>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</si>
  <si>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</si>
  <si>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</si>
  <si>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</si>
  <si>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</si>
  <si>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</si>
  <si>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</si>
  <si>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</si>
  <si>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</si>
  <si>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</si>
  <si>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</si>
  <si>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</si>
  <si>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</si>
  <si>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</si>
  <si>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</si>
  <si>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</si>
  <si>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</si>
  <si>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</si>
  <si>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</si>
  <si>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</si>
  <si>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</si>
  <si>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</si>
  <si>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</si>
  <si>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</si>
  <si>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</si>
  <si>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</si>
  <si>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</si>
  <si>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</si>
  <si>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</si>
  <si>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</si>
  <si>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</si>
  <si>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</si>
  <si>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</si>
  <si>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</si>
  <si>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</si>
  <si>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</si>
  <si>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</si>
  <si>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</si>
  <si>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</si>
  <si>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</si>
  <si>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</si>
  <si>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</si>
  <si>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</si>
  <si>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</si>
  <si>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</si>
  <si>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</si>
  <si>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</si>
  <si>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</si>
  <si>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</si>
  <si>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</si>
  <si>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</si>
  <si>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</si>
  <si>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</si>
  <si>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</si>
  <si>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</si>
  <si>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</si>
  <si>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</si>
  <si>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</si>
  <si>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</si>
  <si>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</si>
  <si>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</si>
  <si>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</si>
  <si>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</si>
  <si>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</si>
  <si>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</si>
  <si>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</si>
  <si>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</si>
  <si>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</si>
  <si>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</si>
  <si>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</si>
  <si>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</si>
  <si>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</si>
  <si>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</si>
  <si>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</si>
  <si>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</si>
  <si>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</si>
  <si>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</si>
  <si>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</si>
  <si>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</si>
  <si>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</si>
  <si>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</si>
  <si>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</si>
  <si>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</si>
  <si>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</si>
  <si>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</si>
  <si>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</si>
  <si>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</si>
  <si>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</si>
  <si>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</si>
  <si>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</si>
  <si>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</si>
  <si>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</si>
  <si>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</si>
  <si>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</si>
  <si>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</si>
  <si>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</si>
  <si>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</si>
  <si>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</si>
  <si>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</si>
  <si>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</si>
  <si>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</si>
  <si>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</si>
  <si>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</si>
  <si>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</si>
  <si>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</si>
  <si>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</si>
  <si>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</si>
  <si>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</si>
  <si>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</si>
  <si>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</si>
  <si>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</si>
  <si>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</si>
  <si>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</si>
  <si>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</si>
  <si>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</si>
  <si>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</si>
  <si>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</si>
  <si>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</si>
  <si>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</si>
  <si>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</si>
  <si>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</si>
  <si>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</si>
  <si>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</si>
  <si>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</si>
  <si>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</si>
  <si>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</si>
  <si>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</si>
  <si>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</si>
  <si>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</si>
  <si>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</si>
  <si>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</si>
  <si>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</si>
  <si>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</si>
  <si>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</si>
  <si>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</si>
  <si>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</si>
  <si>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</si>
  <si>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</si>
  <si>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</si>
  <si>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</si>
  <si>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</si>
  <si>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</si>
  <si>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</si>
  <si>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</si>
  <si>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</si>
  <si>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</si>
  <si>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</si>
  <si>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</si>
  <si>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</si>
  <si>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</si>
  <si>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</si>
  <si>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</si>
  <si>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</si>
  <si>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</si>
  <si>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</si>
  <si>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</si>
  <si>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</si>
  <si>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</si>
  <si>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</si>
  <si>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</si>
  <si>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</si>
  <si>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</si>
  <si>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</si>
  <si>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</si>
  <si>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</si>
  <si>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</si>
  <si>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</si>
  <si>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</si>
  <si>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</si>
  <si>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</si>
  <si>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</si>
  <si>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</si>
  <si>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</si>
  <si>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</si>
  <si>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</si>
  <si>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</si>
  <si>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</si>
  <si>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</si>
  <si>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</si>
  <si>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</si>
  <si>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</si>
  <si>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</si>
  <si>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</si>
  <si>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</si>
  <si>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</si>
  <si>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</si>
  <si>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</si>
  <si>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</si>
  <si>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</si>
  <si>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</si>
  <si>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</si>
  <si>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</si>
  <si>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</si>
  <si>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</si>
  <si>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</si>
  <si>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</si>
  <si>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</si>
  <si>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</si>
  <si>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</si>
  <si>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</si>
  <si>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</si>
  <si>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</si>
  <si>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</si>
  <si>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</si>
  <si>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</si>
  <si>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</si>
  <si>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</si>
  <si>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</si>
  <si>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</si>
  <si>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</si>
  <si>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</si>
  <si>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</si>
  <si>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</si>
  <si>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</si>
  <si>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</si>
  <si>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</si>
  <si>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</si>
  <si>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</si>
  <si>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</si>
  <si>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</si>
  <si>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</si>
  <si>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</si>
  <si>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</si>
  <si>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</si>
  <si>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</si>
  <si>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</si>
  <si>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</si>
  <si>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</si>
  <si>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</si>
  <si>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</si>
  <si>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</si>
  <si>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</si>
  <si>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</si>
  <si>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</si>
  <si>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</si>
  <si>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</si>
  <si>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</si>
  <si>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</si>
  <si>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</si>
  <si>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</si>
  <si>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</si>
  <si>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</si>
  <si>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</si>
  <si>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</si>
  <si>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</si>
  <si>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</si>
  <si>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</si>
  <si>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</si>
  <si>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</si>
  <si>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</si>
  <si>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</si>
  <si>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</si>
  <si>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</si>
  <si>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</si>
  <si>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</si>
  <si>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</si>
  <si>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</si>
  <si>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</si>
  <si>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</si>
  <si>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</si>
  <si>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</si>
  <si>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</si>
  <si>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</si>
  <si>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</si>
  <si>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</si>
  <si>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</si>
  <si>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</si>
  <si>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</si>
  <si>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</si>
  <si>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</si>
  <si>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</si>
  <si>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</si>
  <si>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</si>
  <si>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</si>
  <si>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</si>
  <si>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</si>
  <si>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</si>
  <si>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</si>
  <si>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</si>
  <si>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</si>
  <si>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</si>
  <si>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</si>
  <si>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</si>
  <si>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</si>
  <si>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</si>
  <si>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</si>
  <si>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</si>
  <si>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</si>
  <si>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</si>
  <si>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</si>
  <si>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</si>
  <si>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</si>
  <si>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</si>
  <si>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</si>
  <si>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</si>
  <si>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</si>
  <si>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</si>
  <si>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</si>
  <si>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</si>
  <si>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</si>
  <si>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</si>
  <si>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</si>
  <si>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</si>
  <si>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</si>
  <si>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</si>
  <si>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</si>
  <si>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</si>
  <si>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</si>
  <si>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</si>
  <si>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</si>
  <si>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</si>
  <si>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</si>
  <si>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</si>
  <si>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</si>
  <si>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</si>
  <si>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</si>
  <si>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</si>
  <si>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</si>
  <si>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</si>
  <si>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</si>
  <si>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</si>
  <si>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</si>
  <si>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</si>
  <si>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</si>
  <si>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</si>
  <si>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</si>
  <si>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</si>
  <si>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</si>
  <si>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</si>
  <si>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</si>
  <si>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</si>
  <si>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</si>
  <si>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</si>
  <si>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</si>
  <si>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</si>
  <si>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</si>
  <si>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</si>
  <si>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</si>
  <si>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</si>
  <si>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</si>
  <si>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</si>
  <si>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</si>
  <si>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</si>
  <si>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</si>
  <si>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</si>
  <si>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</si>
  <si>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</si>
  <si>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</si>
  <si>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</si>
  <si>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</si>
  <si>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</si>
  <si>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</si>
  <si>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</si>
  <si>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</si>
  <si>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</si>
  <si>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</si>
  <si>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</si>
  <si>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</si>
  <si>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</si>
  <si>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</si>
  <si>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</si>
  <si>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</si>
  <si>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</si>
  <si>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</si>
  <si>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</si>
  <si>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</si>
  <si>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</si>
  <si>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</si>
  <si>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</si>
  <si>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</si>
  <si>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</si>
  <si>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</si>
  <si>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</si>
  <si>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</si>
  <si>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</si>
  <si>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</si>
  <si>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</si>
  <si>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</si>
  <si>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</si>
  <si>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</si>
  <si>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</si>
  <si>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</si>
  <si>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</si>
  <si>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</si>
  <si>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</si>
  <si>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</si>
  <si>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</si>
  <si>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</si>
  <si>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</si>
  <si>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</si>
  <si>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</si>
  <si>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</si>
  <si>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</si>
  <si>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</si>
  <si>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</si>
  <si>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</si>
  <si>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</si>
  <si>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</si>
  <si>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</si>
  <si>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</si>
  <si>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</si>
  <si>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</si>
  <si>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</si>
  <si>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</si>
  <si>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</si>
  <si>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</si>
  <si>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</si>
  <si>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</si>
  <si>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</si>
  <si>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</si>
  <si>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</si>
  <si>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</si>
  <si>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</si>
  <si>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</si>
  <si>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</si>
  <si>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</si>
  <si>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</si>
  <si>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</si>
  <si>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</si>
  <si>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</si>
  <si>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</si>
  <si>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</si>
  <si>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</si>
  <si>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</si>
  <si>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</si>
  <si>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</si>
  <si>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</si>
  <si>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</si>
  <si>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</si>
  <si>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</si>
  <si>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</si>
  <si>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</si>
  <si>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</si>
  <si>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</si>
  <si>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</si>
  <si>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</si>
  <si>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</si>
  <si>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</si>
  <si>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</si>
  <si>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</si>
  <si>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</si>
  <si>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</si>
  <si>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</si>
  <si>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</si>
  <si>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</si>
  <si>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</si>
  <si>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</si>
  <si>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</si>
  <si>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</si>
  <si>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</si>
  <si>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</si>
  <si>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</si>
  <si>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</si>
  <si>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</si>
  <si>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</si>
  <si>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</si>
  <si>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</si>
  <si>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</si>
  <si>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</si>
  <si>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</si>
  <si>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</si>
  <si>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</si>
  <si>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</si>
  <si>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</si>
  <si>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</si>
  <si>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</si>
  <si>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</si>
  <si>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</si>
  <si>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</si>
  <si>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</si>
  <si>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</si>
  <si>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</si>
  <si>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</si>
  <si>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</si>
  <si>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</si>
  <si>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</si>
  <si>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</si>
  <si>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</si>
  <si>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</si>
  <si>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</si>
  <si>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</si>
  <si>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</si>
  <si>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</si>
  <si>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</si>
  <si>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</si>
  <si>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</si>
  <si>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</si>
  <si>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</si>
  <si>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</si>
  <si>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</si>
  <si>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</si>
  <si>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</si>
  <si>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</si>
  <si>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</si>
  <si>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</si>
  <si>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</si>
  <si>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</si>
  <si>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</si>
  <si>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</si>
  <si>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</si>
  <si>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</si>
  <si>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</si>
  <si>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</si>
  <si>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</si>
  <si>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</si>
  <si>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</si>
  <si>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</si>
  <si>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</si>
  <si>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</si>
  <si>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</si>
  <si>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</si>
  <si>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</si>
  <si>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</si>
  <si>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</si>
  <si>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</si>
  <si>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</si>
  <si>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</si>
  <si>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</si>
  <si>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</si>
  <si>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</si>
  <si>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</si>
  <si>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</si>
  <si>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</si>
  <si>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</si>
  <si>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</si>
  <si>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</si>
  <si>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</si>
  <si>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</si>
  <si>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</si>
  <si>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</si>
  <si>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</si>
  <si>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</si>
  <si>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</si>
  <si>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</si>
  <si>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</si>
  <si>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</si>
  <si>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</si>
  <si>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</si>
  <si>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</si>
  <si>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</si>
  <si>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</si>
  <si>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</si>
  <si>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</si>
  <si>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</si>
  <si>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</si>
  <si>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</si>
  <si>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</si>
  <si>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</si>
  <si>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</si>
  <si>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</si>
  <si>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</si>
  <si>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</si>
  <si>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</si>
  <si>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</si>
  <si>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</si>
  <si>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</si>
  <si>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</si>
  <si>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</si>
  <si>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</si>
  <si>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</si>
  <si>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</si>
  <si>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</si>
  <si>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</si>
  <si>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</si>
  <si>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</si>
  <si>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</si>
  <si>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</si>
  <si>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</si>
  <si>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</si>
  <si>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</si>
  <si>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</si>
  <si>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</si>
  <si>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</si>
  <si>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</si>
  <si>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</si>
  <si>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</si>
  <si>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</si>
  <si>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</si>
  <si>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</si>
  <si>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</si>
  <si>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</si>
  <si>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</si>
  <si>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</si>
  <si>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</si>
  <si>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</si>
  <si>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</si>
  <si>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</si>
  <si>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</si>
  <si>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</si>
  <si>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</si>
  <si>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</si>
  <si>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</si>
  <si>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</si>
  <si>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</si>
  <si>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</si>
  <si>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</si>
  <si>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</si>
  <si>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</si>
  <si>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</si>
  <si>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</si>
  <si>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</si>
  <si>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</si>
  <si>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</si>
  <si>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</si>
  <si>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</si>
  <si>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</si>
  <si>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</si>
  <si>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</si>
  <si>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</si>
  <si>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</si>
  <si>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</si>
  <si>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</si>
  <si>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</si>
  <si>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</si>
  <si>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</si>
  <si>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</si>
  <si>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</si>
  <si>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</si>
  <si>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</si>
  <si>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</si>
  <si>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</si>
  <si>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</si>
  <si>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</si>
  <si>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</si>
  <si>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</si>
  <si>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</si>
  <si>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</si>
  <si>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</si>
  <si>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</si>
  <si>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</si>
  <si>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</si>
  <si>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</si>
  <si>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</si>
  <si>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</si>
  <si>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</si>
  <si>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</si>
  <si>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</si>
  <si>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</si>
  <si>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</si>
  <si>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</si>
  <si>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</si>
  <si>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</si>
  <si>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</si>
  <si>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</si>
  <si>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</si>
  <si>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</si>
  <si>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</si>
  <si>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</si>
  <si>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</si>
  <si>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</si>
  <si>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</si>
  <si>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</si>
  <si>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</si>
  <si>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</si>
  <si>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</si>
  <si>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</si>
  <si>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</si>
  <si>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</si>
  <si>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</si>
  <si>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</si>
  <si>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</si>
  <si>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</si>
  <si>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</si>
  <si>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</si>
  <si>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</si>
  <si>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</si>
  <si>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</si>
  <si>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</si>
  <si>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</si>
  <si>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</si>
  <si>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</si>
  <si>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</si>
  <si>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</si>
  <si>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</si>
  <si>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</si>
  <si>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</si>
  <si>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</si>
  <si>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</si>
  <si>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</si>
  <si>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</si>
  <si>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</si>
  <si>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</si>
  <si>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</si>
  <si>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</si>
  <si>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</si>
  <si>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</si>
  <si>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</si>
  <si>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</si>
  <si>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</si>
  <si>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</si>
  <si>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</si>
  <si>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</si>
  <si>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</si>
  <si>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</si>
  <si>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</si>
  <si>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</si>
  <si>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</si>
  <si>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</si>
  <si>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</si>
  <si>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</si>
  <si>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</si>
  <si>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</si>
  <si>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</si>
  <si>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</si>
  <si>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</si>
  <si>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</si>
  <si>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</si>
  <si>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</si>
  <si>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</si>
  <si>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</si>
  <si>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</si>
  <si>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</si>
  <si>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</si>
  <si>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</si>
  <si>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</si>
  <si>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</si>
  <si>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</si>
  <si>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</si>
  <si>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</si>
  <si>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</si>
  <si>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</si>
  <si>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</si>
  <si>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</si>
  <si>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</si>
  <si>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</si>
  <si>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</si>
  <si>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</si>
  <si>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</si>
  <si>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</si>
  <si>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</si>
  <si>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</si>
  <si>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</si>
  <si>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</si>
  <si>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</si>
  <si>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</si>
  <si>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</si>
  <si>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</si>
  <si>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</si>
  <si>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</si>
  <si>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</si>
  <si>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</si>
  <si>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</si>
  <si>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</si>
  <si>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</si>
  <si>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</si>
  <si>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</si>
  <si>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</si>
  <si>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</si>
  <si>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</si>
  <si>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</si>
  <si>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</si>
  <si>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</si>
  <si>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</si>
  <si>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</si>
  <si>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</si>
  <si>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</si>
  <si>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</si>
  <si>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</si>
  <si>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</si>
  <si>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</si>
  <si>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</si>
  <si>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</si>
  <si>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</si>
  <si>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</si>
  <si>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</si>
  <si>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</si>
  <si>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</si>
  <si>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</si>
  <si>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</si>
  <si>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</si>
  <si>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</si>
  <si>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</si>
  <si>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</si>
  <si>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</si>
  <si>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</si>
  <si>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</si>
  <si>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</si>
  <si>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</si>
  <si>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</si>
  <si>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</si>
  <si>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</si>
  <si>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</si>
  <si>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</si>
  <si>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</si>
  <si>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</si>
  <si>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</si>
  <si>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</si>
  <si>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</si>
  <si>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</si>
  <si>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</si>
  <si>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</si>
  <si>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</si>
  <si>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</si>
  <si>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</si>
  <si>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</si>
  <si>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</si>
  <si>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</si>
  <si>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</si>
  <si>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</si>
  <si>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</si>
  <si>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</si>
  <si>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</si>
  <si>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</si>
  <si>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</si>
  <si>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</si>
  <si>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</si>
  <si>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</si>
  <si>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</si>
  <si>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</si>
  <si>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</si>
  <si>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</si>
  <si>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</si>
  <si>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</si>
  <si>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</si>
  <si>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</si>
  <si>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</si>
  <si>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</si>
  <si>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</si>
  <si>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</si>
  <si>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</si>
  <si>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</si>
  <si>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</si>
  <si>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</si>
  <si>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</si>
  <si>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</si>
  <si>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</si>
  <si>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</si>
  <si>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</si>
  <si>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</si>
  <si>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</si>
  <si>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</si>
  <si>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</si>
  <si>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</si>
  <si>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</si>
  <si>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</si>
  <si>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</si>
  <si>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</si>
  <si>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</si>
  <si>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</si>
  <si>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</si>
  <si>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</si>
  <si>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</si>
  <si>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</si>
  <si>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</si>
  <si>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</si>
  <si>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</si>
  <si>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</si>
  <si>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</si>
  <si>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</si>
  <si>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</si>
  <si>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</si>
  <si>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</si>
  <si>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</si>
  <si>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</si>
  <si>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</si>
  <si>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</si>
  <si>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</si>
  <si>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</si>
  <si>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</si>
  <si>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</si>
  <si>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</si>
  <si>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</si>
  <si>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</si>
  <si>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</si>
  <si>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</si>
  <si>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</si>
  <si>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</si>
  <si>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</si>
  <si>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</si>
  <si>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</si>
  <si>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</si>
  <si>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</si>
  <si>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</si>
  <si>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</si>
  <si>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</si>
  <si>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</si>
  <si>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</si>
  <si>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</si>
  <si>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</si>
  <si>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</si>
  <si>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</si>
  <si>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</si>
  <si>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</si>
  <si>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</si>
  <si>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</si>
  <si>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</si>
  <si>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</si>
  <si>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</si>
  <si>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</si>
  <si>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</si>
  <si>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</si>
  <si>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</si>
  <si>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</si>
  <si>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</si>
  <si>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</si>
  <si>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</si>
  <si>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</si>
  <si>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</si>
  <si>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</si>
  <si>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</si>
  <si>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</si>
  <si>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</si>
  <si>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</si>
  <si>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</si>
  <si>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</si>
  <si>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</si>
  <si>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</si>
  <si>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</si>
  <si>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</si>
  <si>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</si>
  <si>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</si>
  <si>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</si>
  <si>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</si>
  <si>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</si>
  <si>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</si>
  <si>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</si>
  <si>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</si>
  <si>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</si>
  <si>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</si>
  <si>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</si>
  <si>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</si>
  <si>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</si>
  <si>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</si>
  <si>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</si>
  <si>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</si>
  <si>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</si>
  <si>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</si>
  <si>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</si>
  <si>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</si>
  <si>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</si>
  <si>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</si>
  <si>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</si>
  <si>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</si>
  <si>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</si>
  <si>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</si>
  <si>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</si>
  <si>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</si>
  <si>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</si>
  <si>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</si>
  <si>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</si>
  <si>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</si>
  <si>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</si>
  <si>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</si>
  <si>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</si>
  <si>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</si>
  <si>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</si>
  <si>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</si>
  <si>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</si>
  <si>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</si>
  <si>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</si>
  <si>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</si>
  <si>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</si>
  <si>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</si>
  <si>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</si>
  <si>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</si>
  <si>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</si>
  <si>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</si>
  <si>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</si>
  <si>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</si>
  <si>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</si>
  <si>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</si>
  <si>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</si>
  <si>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</si>
  <si>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</si>
  <si>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</si>
  <si>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</si>
  <si>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</si>
  <si>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</si>
  <si>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</si>
  <si>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</si>
  <si>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</si>
  <si>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</si>
  <si>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</si>
  <si>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</si>
  <si>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</si>
  <si>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</si>
  <si>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</si>
  <si>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</si>
  <si>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</si>
  <si>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</si>
  <si>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</si>
  <si>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</si>
  <si>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</si>
  <si>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</si>
  <si>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</si>
  <si>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</si>
  <si>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</si>
  <si>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</si>
  <si>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</si>
  <si>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</si>
  <si>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</si>
  <si>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</si>
  <si>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</si>
  <si>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</si>
  <si>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</si>
  <si>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</si>
  <si>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</si>
  <si>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</si>
  <si>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</si>
  <si>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</si>
  <si>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</si>
  <si>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</si>
  <si>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</si>
  <si>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</si>
  <si>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</si>
  <si>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</si>
  <si>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</si>
  <si>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</si>
  <si>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</si>
  <si>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</si>
  <si>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</si>
  <si>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</si>
  <si>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</si>
  <si>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</si>
  <si>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</si>
  <si>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</si>
  <si>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</si>
  <si>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</si>
  <si>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</si>
  <si>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</si>
  <si>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</si>
  <si>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</si>
  <si>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</si>
  <si>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</si>
  <si>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</si>
  <si>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</si>
  <si>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</si>
  <si>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</si>
  <si>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</si>
  <si>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</si>
  <si>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</si>
  <si>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</si>
  <si>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</si>
  <si>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</si>
  <si>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</si>
  <si>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</si>
  <si>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</si>
  <si>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</si>
  <si>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</si>
  <si>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</si>
  <si>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</si>
  <si>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</si>
  <si>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</si>
  <si>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</si>
  <si>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</si>
  <si>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</si>
  <si>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</si>
  <si>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</si>
  <si>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</si>
  <si>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</si>
  <si>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</si>
  <si>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</si>
  <si>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</si>
  <si>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</si>
  <si>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</si>
  <si>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</si>
  <si>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</si>
  <si>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</si>
  <si>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</si>
  <si>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</si>
  <si>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</si>
  <si>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</si>
  <si>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</si>
  <si>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</si>
  <si>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</si>
  <si>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</si>
  <si>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</si>
  <si>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</si>
  <si>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</si>
  <si>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</si>
  <si>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</si>
  <si>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</si>
  <si>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</si>
  <si>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</si>
  <si>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</si>
  <si>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</si>
  <si>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</si>
  <si>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</si>
  <si>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</si>
  <si>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</si>
  <si>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</si>
  <si>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</si>
  <si>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</si>
  <si>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</si>
  <si>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</si>
  <si>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</si>
  <si>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</si>
  <si>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</si>
  <si>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</si>
  <si>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</si>
  <si>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</si>
  <si>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</si>
  <si>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</si>
  <si>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</si>
  <si>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</si>
  <si>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</si>
  <si>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</si>
  <si>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</si>
  <si>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</si>
  <si>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</si>
  <si>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</si>
  <si>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</si>
  <si>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</si>
  <si>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</si>
  <si>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</si>
  <si>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</si>
  <si>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</si>
  <si>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</si>
  <si>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</si>
  <si>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</si>
  <si>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</si>
  <si>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</si>
  <si>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</si>
  <si>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</si>
  <si>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</si>
  <si>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</si>
  <si>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</si>
  <si>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</si>
  <si>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</si>
  <si>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</si>
  <si>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</si>
  <si>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</si>
  <si>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</si>
  <si>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</si>
  <si>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</si>
  <si>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</si>
  <si>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</si>
  <si>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</si>
  <si>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</si>
  <si>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</si>
  <si>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</si>
  <si>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</si>
  <si>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</si>
  <si>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</si>
  <si>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</si>
  <si>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</si>
  <si>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</si>
  <si>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</si>
  <si>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</si>
  <si>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</si>
  <si>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</si>
  <si>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</si>
  <si>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</si>
  <si>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</si>
  <si>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</si>
  <si>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</si>
  <si>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</si>
  <si>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</si>
  <si>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</si>
  <si>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</si>
  <si>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</si>
  <si>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</si>
  <si>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</si>
  <si>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</si>
  <si>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</si>
  <si>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</si>
  <si>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</si>
  <si>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</si>
  <si>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</si>
  <si>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</si>
  <si>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</si>
  <si>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</si>
  <si>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</si>
  <si>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</si>
  <si>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</si>
  <si>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</si>
  <si>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</si>
  <si>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</si>
  <si>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</si>
  <si>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</si>
  <si>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</si>
  <si>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</si>
  <si>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</si>
  <si>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</si>
  <si>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</si>
  <si>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</si>
  <si>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</si>
  <si>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</si>
  <si>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</si>
  <si>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</si>
  <si>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</si>
  <si>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</si>
  <si>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</si>
  <si>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</si>
  <si>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</si>
  <si>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</si>
  <si>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</si>
  <si>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</si>
  <si>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</si>
  <si>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</si>
  <si>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</si>
  <si>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</si>
  <si>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</si>
  <si>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</si>
  <si>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</si>
  <si>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</si>
  <si>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</si>
  <si>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</si>
  <si>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</si>
  <si>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</si>
  <si>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</si>
  <si>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</si>
  <si>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</si>
  <si>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</si>
  <si>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</si>
  <si>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</si>
  <si>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</si>
  <si>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</si>
  <si>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</si>
  <si>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</si>
  <si>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</si>
  <si>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</si>
  <si>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</si>
  <si>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</si>
  <si>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</si>
  <si>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</si>
  <si>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</si>
  <si>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</si>
  <si>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</si>
  <si>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</si>
  <si>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</si>
  <si>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</si>
  <si>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</si>
  <si>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</si>
  <si>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</si>
  <si>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</si>
  <si>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</si>
  <si>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</si>
  <si>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</si>
  <si>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</si>
  <si>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</si>
  <si>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</si>
  <si>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</si>
  <si>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</si>
  <si>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</si>
  <si>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</si>
  <si>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</si>
  <si>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</si>
  <si>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</si>
  <si>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</si>
  <si>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</si>
  <si>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</si>
  <si>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</si>
  <si>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</si>
  <si>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</si>
  <si>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</si>
  <si>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</si>
  <si>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</si>
  <si>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</si>
  <si>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</si>
  <si>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</si>
  <si>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</si>
  <si>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</si>
  <si>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</si>
  <si>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</si>
  <si>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</si>
  <si>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</si>
  <si>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</si>
  <si>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</si>
  <si>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</si>
  <si>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</si>
  <si>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</si>
  <si>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</si>
  <si>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</si>
  <si>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</si>
  <si>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</si>
  <si>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</si>
  <si>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</si>
  <si>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</si>
  <si>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</si>
  <si>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</si>
  <si>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</si>
  <si>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</si>
  <si>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</si>
  <si>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</si>
  <si>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</si>
  <si>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</si>
  <si>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</si>
  <si>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</si>
  <si>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</si>
  <si>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</si>
  <si>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</si>
  <si>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</si>
  <si>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</si>
  <si>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</si>
  <si>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</si>
  <si>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</si>
  <si>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</si>
  <si>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</si>
  <si>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</si>
  <si>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</si>
  <si>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</si>
  <si>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</si>
  <si>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</si>
  <si>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</si>
  <si>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</si>
  <si>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</si>
  <si>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</si>
  <si>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</si>
  <si>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</si>
  <si>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</si>
  <si>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</si>
  <si>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</si>
  <si>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</si>
  <si>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</si>
  <si>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</si>
  <si>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</si>
  <si>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</si>
  <si>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</si>
  <si>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</si>
  <si>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</si>
  <si>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</si>
  <si>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</si>
  <si>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</si>
  <si>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</si>
  <si>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</si>
  <si>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</si>
  <si>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</si>
  <si>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</si>
  <si>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</si>
  <si>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</si>
  <si>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</si>
  <si>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</si>
  <si>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</si>
  <si>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</si>
  <si>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</si>
  <si>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</si>
  <si>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</si>
  <si>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</si>
  <si>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</si>
  <si>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</si>
  <si>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</si>
  <si>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</si>
  <si>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</si>
  <si>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</si>
  <si>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</si>
  <si>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</si>
  <si>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</si>
  <si>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</si>
  <si>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</si>
  <si>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</si>
  <si>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</si>
  <si>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</si>
  <si>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</si>
  <si>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</si>
  <si>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</si>
  <si>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</si>
  <si>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</si>
  <si>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</si>
  <si>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</si>
  <si>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</si>
  <si>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</si>
  <si>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</si>
  <si>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</si>
  <si>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</si>
  <si>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</si>
  <si>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</si>
  <si>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</si>
  <si>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</si>
  <si>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</si>
  <si>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</si>
  <si>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</si>
  <si>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</si>
  <si>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</si>
  <si>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</si>
  <si>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</si>
  <si>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</si>
  <si>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</si>
  <si>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</si>
  <si>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</si>
  <si>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</si>
  <si>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</si>
  <si>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</si>
  <si>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</si>
  <si>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</si>
  <si>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</si>
  <si>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</si>
  <si>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</si>
  <si>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</si>
  <si>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</si>
  <si>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</si>
  <si>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</si>
  <si>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</si>
  <si>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</si>
  <si>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</si>
  <si>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</si>
  <si>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</si>
  <si>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</si>
  <si>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</si>
  <si>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</si>
  <si>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</si>
  <si>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</si>
  <si>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</si>
  <si>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</si>
  <si>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</si>
  <si>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</si>
  <si>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</si>
  <si>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</si>
  <si>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</si>
  <si>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</si>
  <si>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</si>
  <si>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</si>
  <si>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</si>
  <si>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</si>
  <si>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</si>
  <si>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</si>
  <si>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</si>
  <si>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</si>
  <si>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</si>
  <si>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</si>
  <si>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</si>
  <si>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</si>
  <si>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</si>
  <si>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</si>
  <si>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</si>
  <si>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</si>
  <si>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</si>
  <si>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</si>
  <si>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</si>
  <si>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</si>
  <si>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</si>
  <si>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</si>
  <si>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</si>
  <si>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</si>
  <si>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</si>
  <si>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</si>
  <si>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</si>
  <si>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</si>
  <si>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</si>
  <si>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</si>
  <si>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</si>
  <si>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</si>
  <si>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</si>
  <si>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</si>
  <si>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</si>
  <si>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</si>
  <si>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</si>
  <si>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</si>
  <si>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</si>
  <si>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</si>
  <si>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</si>
  <si>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</si>
  <si>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</si>
  <si>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</si>
  <si>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</si>
  <si>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</si>
  <si>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</si>
  <si>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</si>
  <si>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</si>
  <si>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</si>
  <si>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</si>
  <si>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</si>
  <si>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</si>
  <si>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</si>
  <si>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</si>
  <si>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</si>
  <si>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</si>
  <si>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</si>
  <si>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</si>
  <si>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</si>
  <si>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</si>
  <si>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</si>
  <si>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</si>
  <si>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</si>
  <si>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</si>
  <si>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</si>
  <si>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</si>
  <si>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</si>
  <si>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</si>
  <si>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</si>
  <si>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</si>
  <si>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</si>
  <si>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</si>
  <si>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</si>
  <si>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</si>
  <si>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</si>
  <si>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</si>
  <si>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</si>
  <si>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</si>
  <si>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</si>
  <si>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</si>
  <si>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</si>
  <si>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</si>
  <si>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</si>
  <si>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</si>
  <si>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</si>
  <si>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</si>
  <si>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</si>
  <si>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</si>
  <si>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</si>
  <si>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</si>
  <si>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</si>
  <si>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</si>
  <si>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</si>
  <si>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</si>
  <si>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</si>
  <si>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</si>
  <si>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</si>
  <si>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</si>
  <si>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</si>
  <si>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</si>
  <si>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</si>
  <si>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</si>
  <si>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</si>
  <si>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</si>
  <si>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</si>
  <si>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</si>
  <si>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</si>
  <si>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</si>
  <si>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</si>
  <si>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</si>
  <si>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</si>
  <si>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</si>
  <si>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</si>
  <si>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</si>
  <si>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</si>
  <si>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</si>
  <si>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</si>
  <si>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</si>
  <si>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</si>
  <si>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</si>
  <si>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</si>
  <si>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</si>
  <si>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</si>
  <si>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</si>
  <si>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</si>
  <si>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</si>
  <si>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</si>
  <si>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</si>
  <si>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</si>
  <si>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</si>
  <si>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</si>
  <si>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</si>
  <si>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</si>
  <si>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</si>
  <si>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</si>
  <si>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</si>
  <si>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</si>
  <si>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</si>
  <si>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</si>
  <si>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</si>
  <si>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</si>
  <si>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</si>
  <si>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</si>
  <si>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</si>
  <si>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</si>
  <si>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</si>
  <si>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</si>
  <si>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</si>
  <si>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</si>
  <si>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</si>
  <si>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</si>
  <si>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</si>
  <si>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</si>
  <si>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</si>
  <si>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</si>
  <si>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</si>
  <si>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</si>
  <si>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</si>
  <si>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</si>
  <si>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</si>
  <si>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</si>
  <si>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</si>
  <si>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</si>
  <si>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</si>
  <si>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</si>
  <si>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</si>
  <si>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</si>
  <si>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</si>
  <si>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</si>
  <si>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</si>
  <si>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</si>
  <si>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</si>
  <si>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</si>
  <si>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</si>
  <si>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</si>
  <si>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</si>
  <si>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</si>
  <si>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</si>
  <si>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</si>
  <si>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</si>
  <si>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</si>
  <si>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</si>
  <si>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</si>
  <si>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</si>
  <si>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</si>
  <si>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</si>
  <si>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</si>
  <si>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</si>
  <si>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</si>
  <si>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</si>
  <si>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</si>
  <si>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</si>
  <si>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</si>
  <si>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</si>
  <si>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</si>
  <si>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</si>
  <si>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</si>
  <si>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</si>
  <si>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</si>
  <si>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</si>
  <si>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</si>
  <si>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</si>
  <si>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</si>
  <si>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</si>
  <si>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</si>
  <si>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</si>
  <si>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</si>
  <si>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</si>
  <si>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</si>
  <si>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</si>
  <si>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</si>
  <si>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</si>
  <si>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</si>
  <si>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</si>
  <si>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</si>
  <si>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</si>
  <si>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</si>
  <si>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</si>
  <si>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</si>
  <si>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</si>
  <si>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</si>
  <si>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</si>
  <si>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</si>
  <si>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</si>
  <si>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</si>
  <si>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</si>
  <si>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</si>
  <si>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</si>
  <si>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</si>
  <si>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</si>
  <si>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</si>
  <si>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</si>
  <si>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</si>
  <si>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</si>
  <si>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</si>
  <si>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</si>
  <si>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</si>
  <si>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</si>
  <si>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</si>
  <si>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</si>
  <si>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</si>
  <si>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</si>
  <si>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</si>
  <si>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</si>
  <si>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</si>
  <si>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</si>
  <si>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</si>
  <si>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</si>
  <si>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</si>
  <si>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</si>
  <si>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</si>
  <si>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</si>
  <si>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</si>
  <si>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</si>
  <si>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</si>
  <si>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</si>
  <si>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</si>
  <si>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</si>
  <si>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</si>
  <si>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</si>
  <si>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</si>
  <si>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</si>
  <si>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</si>
  <si>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</si>
  <si>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</si>
  <si>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</si>
  <si>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</si>
  <si>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</si>
  <si>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</si>
  <si>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</si>
  <si>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</si>
  <si>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</si>
  <si>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</si>
  <si>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</si>
  <si>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</si>
  <si>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</si>
  <si>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</si>
  <si>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</si>
  <si>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</si>
  <si>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</si>
  <si>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</si>
  <si>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</si>
  <si>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</si>
  <si>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</si>
  <si>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</si>
  <si>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</si>
  <si>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</si>
  <si>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</si>
  <si>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</si>
  <si>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</si>
  <si>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</si>
  <si>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</si>
  <si>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</si>
  <si>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</si>
  <si>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</si>
  <si>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</si>
  <si>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</si>
  <si>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</si>
  <si>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</si>
  <si>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</si>
  <si>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</si>
  <si>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</si>
  <si>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</si>
  <si>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</si>
  <si>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</si>
  <si>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</si>
  <si>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</si>
  <si>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</si>
  <si>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</si>
  <si>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</si>
  <si>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</si>
  <si>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</si>
  <si>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</si>
  <si>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</si>
  <si>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</si>
  <si>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</si>
  <si>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</si>
  <si>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</si>
  <si>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</si>
  <si>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</si>
  <si>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</si>
  <si>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</si>
  <si>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</si>
  <si>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</si>
  <si>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</si>
  <si>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</si>
  <si>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</si>
  <si>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</si>
  <si>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</si>
  <si>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</si>
  <si>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</si>
  <si>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</si>
  <si>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</si>
  <si>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</si>
  <si>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</si>
  <si>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</si>
  <si>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</si>
  <si>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</si>
  <si>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</si>
  <si>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</si>
  <si>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</si>
  <si>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</si>
  <si>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</si>
  <si>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</si>
  <si>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</si>
  <si>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</si>
  <si>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</si>
  <si>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</si>
  <si>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</si>
  <si>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</si>
  <si>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</si>
  <si>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</si>
  <si>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</si>
  <si>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</si>
  <si>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</si>
  <si>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</si>
  <si>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</si>
  <si>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</si>
  <si>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</si>
  <si>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</si>
  <si>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</si>
  <si>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</si>
  <si>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</si>
  <si>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</si>
  <si>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</si>
  <si>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</si>
  <si>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</si>
  <si>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</si>
  <si>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</si>
  <si>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</si>
  <si>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</si>
  <si>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</si>
  <si>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</si>
  <si>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</si>
  <si>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</si>
  <si>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</si>
  <si>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</si>
  <si>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</si>
  <si>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</si>
  <si>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</si>
  <si>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</si>
  <si>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</si>
  <si>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</si>
  <si>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</si>
  <si>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</si>
  <si>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</si>
  <si>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</si>
  <si>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</si>
  <si>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</si>
  <si>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</si>
  <si>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</si>
  <si>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</si>
  <si>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</si>
  <si>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</si>
  <si>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</si>
  <si>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</si>
  <si>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</si>
  <si>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</si>
  <si>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</si>
  <si>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</si>
  <si>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</si>
  <si>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</si>
  <si>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</si>
  <si>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</si>
  <si>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</si>
  <si>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</si>
  <si>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</si>
  <si>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</si>
  <si>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</si>
  <si>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</si>
  <si>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</si>
  <si>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</si>
  <si>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</si>
  <si>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</si>
  <si>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</si>
  <si>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</si>
  <si>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</si>
  <si>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</si>
  <si>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</si>
  <si>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</si>
  <si>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</si>
  <si>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</si>
  <si>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</si>
  <si>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</si>
  <si>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</si>
  <si>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</si>
  <si>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</si>
  <si>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</si>
  <si>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</si>
  <si>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</si>
  <si>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</si>
  <si>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</si>
  <si>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</si>
  <si>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</si>
  <si>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</si>
  <si>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</si>
  <si>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</si>
  <si>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</si>
  <si>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</si>
  <si>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</si>
  <si>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</si>
  <si>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</si>
  <si>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</si>
  <si>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</si>
  <si>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</si>
  <si>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</si>
  <si>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</si>
  <si>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</si>
  <si>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</si>
  <si>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</si>
  <si>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</si>
  <si>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</si>
  <si>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</si>
  <si>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</si>
  <si>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</si>
  <si>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</si>
  <si>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</si>
  <si>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</si>
  <si>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</si>
  <si>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</si>
  <si>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</si>
  <si>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</si>
  <si>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</si>
  <si>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</si>
  <si>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</si>
  <si>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</si>
  <si>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</si>
  <si>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</si>
  <si>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</si>
  <si>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</si>
  <si>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</si>
  <si>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</si>
  <si>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</si>
  <si>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</si>
  <si>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</si>
  <si>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</si>
  <si>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</si>
  <si>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</si>
  <si>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</si>
  <si>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</si>
  <si>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</si>
  <si>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</si>
  <si>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</si>
  <si>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</si>
  <si>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</si>
  <si>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</si>
  <si>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</si>
  <si>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</si>
  <si>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</si>
  <si>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</si>
  <si>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</si>
  <si>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</si>
  <si>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</si>
  <si>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</si>
  <si>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</si>
  <si>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</si>
  <si>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</si>
  <si>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</si>
  <si>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</si>
  <si>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</si>
  <si>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</si>
  <si>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</si>
  <si>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</si>
  <si>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</si>
  <si>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</si>
  <si>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</si>
  <si>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</si>
  <si>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</si>
  <si>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</si>
  <si>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</si>
  <si>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</si>
  <si>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</si>
  <si>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</si>
  <si>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</si>
  <si>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</si>
  <si>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</si>
  <si>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</si>
  <si>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</si>
  <si>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</si>
  <si>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</si>
  <si>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</si>
  <si>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</si>
  <si>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</si>
  <si>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</si>
  <si>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</si>
  <si>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</si>
  <si>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</si>
  <si>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</si>
  <si>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</si>
  <si>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</si>
  <si>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</si>
  <si>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</si>
  <si>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</si>
  <si>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</si>
  <si>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</si>
  <si>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</si>
  <si>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</si>
  <si>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</si>
  <si>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</si>
  <si>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</si>
  <si>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</si>
  <si>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</si>
  <si>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</si>
  <si>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</si>
  <si>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</si>
  <si>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</si>
  <si>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</si>
  <si>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</si>
  <si>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</si>
  <si>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</si>
  <si>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</si>
  <si>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</si>
  <si>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</si>
  <si>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</si>
  <si>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</si>
  <si>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</si>
  <si>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</si>
  <si>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</si>
  <si>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</si>
  <si>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</si>
  <si>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</si>
  <si>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</si>
  <si>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</si>
  <si>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</si>
  <si>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</si>
  <si>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</si>
  <si>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</si>
  <si>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</si>
  <si>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</si>
  <si>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</si>
  <si>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</si>
  <si>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</si>
  <si>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</si>
  <si>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</si>
  <si>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</si>
  <si>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</si>
  <si>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</si>
  <si>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</si>
  <si>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</si>
  <si>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</si>
  <si>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</si>
  <si>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</si>
  <si>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</si>
  <si>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</si>
  <si>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</si>
  <si>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</si>
  <si>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</si>
  <si>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</si>
  <si>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</si>
  <si>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</si>
  <si>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</si>
  <si>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</si>
  <si>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</si>
  <si>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</si>
  <si>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</si>
  <si>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</si>
  <si>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</si>
  <si>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</si>
  <si>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</si>
  <si>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</si>
  <si>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</si>
  <si>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</si>
  <si>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</si>
  <si>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</si>
  <si>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</si>
  <si>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</si>
  <si>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</si>
  <si>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</si>
  <si>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</si>
  <si>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</si>
  <si>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</si>
  <si>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</si>
  <si>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</si>
  <si>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</si>
  <si>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</si>
  <si>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</si>
  <si>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</si>
  <si>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</si>
  <si>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</si>
  <si>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</si>
  <si>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</si>
  <si>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</si>
  <si>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</si>
  <si>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</si>
  <si>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</si>
  <si>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</si>
  <si>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</si>
  <si>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</si>
  <si>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</si>
  <si>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</si>
  <si>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</si>
  <si>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</si>
  <si>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</si>
  <si>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</si>
  <si>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</si>
  <si>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</si>
  <si>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</si>
  <si>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</si>
  <si>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</si>
  <si>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</si>
  <si>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</si>
  <si>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</si>
  <si>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</si>
  <si>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</si>
  <si>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</si>
  <si>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</si>
  <si>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</si>
  <si>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</si>
  <si>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</si>
  <si>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</si>
  <si>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</si>
  <si>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</si>
  <si>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</si>
  <si>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</si>
  <si>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</si>
  <si>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</si>
  <si>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</si>
  <si>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</si>
  <si>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</si>
  <si>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</si>
  <si>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</si>
  <si>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</si>
  <si>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</si>
  <si>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</si>
  <si>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</si>
  <si>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</si>
  <si>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</si>
  <si>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</si>
  <si>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</si>
  <si>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</si>
  <si>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</si>
  <si>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</si>
  <si>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</si>
  <si>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</si>
  <si>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</si>
  <si>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</si>
  <si>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</si>
  <si>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</si>
  <si>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</si>
  <si>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</si>
  <si>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</si>
  <si>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</si>
  <si>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</si>
  <si>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</si>
  <si>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</si>
  <si>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</si>
  <si>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</si>
  <si>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</si>
  <si>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</si>
  <si>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</si>
  <si>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</si>
  <si>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</si>
  <si>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</si>
  <si>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</si>
  <si>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</si>
  <si>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</si>
  <si>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</si>
  <si>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</si>
  <si>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</si>
  <si>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</si>
  <si>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</si>
  <si>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</si>
  <si>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</si>
  <si>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</si>
  <si>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</si>
  <si>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</si>
  <si>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</si>
  <si>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</si>
  <si>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</si>
  <si>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</si>
  <si>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</si>
  <si>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</si>
  <si>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</si>
  <si>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</si>
  <si>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</si>
  <si>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</si>
  <si>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</si>
  <si>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</si>
  <si>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</si>
  <si>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</si>
  <si>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</si>
  <si>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</si>
  <si>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</si>
  <si>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</si>
  <si>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</si>
  <si>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</si>
  <si>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</si>
  <si>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</si>
  <si>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</si>
  <si>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</si>
  <si>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</si>
  <si>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</si>
  <si>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</si>
  <si>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</si>
  <si>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</si>
  <si>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</si>
  <si>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</si>
  <si>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</si>
  <si>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</si>
  <si>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</si>
  <si>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</si>
  <si>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</si>
  <si>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</si>
  <si>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</si>
  <si>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</si>
  <si>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</si>
  <si>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</si>
  <si>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</si>
  <si>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</si>
  <si>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</si>
  <si>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</si>
  <si>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</si>
  <si>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</si>
  <si>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</si>
  <si>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</si>
  <si>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</si>
  <si>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</si>
  <si>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</si>
  <si>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</si>
  <si>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</si>
  <si>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</si>
  <si>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</si>
  <si>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</si>
  <si>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</si>
  <si>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</si>
  <si>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</si>
  <si>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</si>
  <si>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</si>
  <si>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</si>
  <si>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</si>
  <si>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</si>
  <si>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</si>
  <si>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</si>
  <si>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</si>
  <si>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</si>
  <si>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</si>
  <si>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</si>
  <si>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</si>
  <si>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</si>
  <si>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</si>
  <si>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</si>
  <si>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</si>
  <si>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</si>
  <si>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</si>
  <si>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</si>
  <si>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</si>
  <si>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</si>
  <si>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</si>
  <si>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</si>
  <si>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</si>
  <si>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</si>
  <si>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</si>
  <si>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</si>
  <si>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</si>
  <si>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</si>
  <si>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</si>
  <si>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</si>
  <si>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</si>
  <si>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</si>
  <si>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</si>
  <si>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</si>
  <si>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</si>
  <si>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</si>
  <si>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</si>
  <si>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</si>
  <si>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</si>
  <si>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</si>
  <si>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</si>
  <si>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</si>
  <si>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</si>
  <si>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</si>
  <si>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</si>
  <si>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</si>
  <si>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</si>
  <si>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</si>
  <si>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</si>
  <si>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</si>
  <si>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</si>
  <si>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</si>
  <si>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</si>
  <si>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</si>
  <si>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</si>
  <si>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</si>
  <si>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</si>
  <si>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</si>
  <si>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</si>
  <si>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</si>
  <si>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</si>
  <si>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</si>
  <si>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</si>
  <si>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</si>
  <si>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</si>
  <si>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</si>
  <si>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</si>
  <si>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</si>
  <si>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</si>
  <si>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</si>
  <si>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</si>
  <si>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</si>
  <si>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</si>
  <si>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</si>
  <si>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</si>
  <si>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</si>
  <si>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</si>
  <si>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</si>
  <si>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</si>
  <si>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</si>
  <si>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</si>
  <si>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</si>
  <si>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</si>
  <si>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</si>
  <si>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</si>
  <si>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</si>
  <si>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</si>
  <si>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</si>
  <si>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</si>
  <si>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</si>
  <si>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</si>
  <si>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</si>
  <si>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</si>
  <si>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</si>
  <si>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</si>
  <si>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</si>
  <si>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</si>
  <si>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</si>
  <si>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</si>
  <si>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</si>
  <si>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</si>
  <si>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</si>
  <si>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</si>
  <si>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</si>
  <si>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</si>
  <si>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</si>
  <si>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</si>
  <si>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</si>
  <si>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</si>
  <si>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</si>
  <si>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</si>
  <si>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</si>
  <si>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</si>
  <si>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</si>
  <si>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</si>
  <si>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</si>
  <si>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</si>
  <si>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</si>
  <si>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</si>
  <si>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</si>
  <si>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</si>
  <si>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</si>
  <si>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</si>
  <si>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</si>
  <si>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</si>
  <si>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</si>
  <si>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</si>
  <si>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</si>
  <si>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</si>
  <si>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</si>
  <si>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</si>
  <si>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</si>
  <si>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</si>
  <si>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</si>
  <si>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</si>
  <si>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</si>
  <si>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</si>
  <si>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</si>
  <si>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</si>
  <si>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</si>
  <si>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</si>
  <si>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</si>
  <si>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</si>
  <si>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</si>
  <si>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</si>
  <si>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</si>
  <si>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</si>
  <si>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</si>
  <si>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</si>
  <si>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</si>
  <si>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</si>
  <si>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</si>
  <si>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</si>
  <si>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</si>
  <si>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</si>
  <si>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</si>
  <si>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</si>
  <si>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</si>
  <si>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</si>
  <si>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</si>
  <si>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</si>
  <si>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</si>
  <si>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</si>
  <si>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</si>
  <si>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</si>
  <si>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</si>
  <si>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</si>
  <si>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</si>
  <si>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</si>
  <si>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</si>
  <si>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</si>
  <si>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</si>
  <si>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</si>
  <si>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</si>
  <si>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</si>
  <si>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</si>
  <si>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</si>
  <si>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</si>
  <si>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</si>
  <si>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</si>
  <si>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</si>
  <si>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</si>
  <si>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</si>
  <si>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</si>
  <si>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</si>
  <si>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</si>
  <si>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</si>
  <si>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</si>
  <si>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</si>
  <si>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</si>
  <si>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</si>
  <si>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</si>
  <si>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</si>
  <si>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</si>
  <si>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</si>
  <si>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</si>
  <si>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</si>
  <si>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</si>
  <si>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</si>
  <si>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</si>
  <si>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</si>
  <si>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</si>
  <si>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</si>
  <si>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</si>
  <si>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</si>
  <si>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</si>
  <si>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</si>
  <si>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</si>
  <si>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</si>
  <si>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</si>
  <si>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</si>
  <si>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</si>
  <si>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</si>
  <si>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</si>
  <si>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</si>
  <si>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</si>
  <si>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</si>
  <si>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</si>
  <si>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</si>
  <si>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</si>
  <si>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</si>
  <si>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</si>
  <si>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</si>
  <si>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</si>
  <si>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</si>
  <si>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</si>
  <si>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</si>
  <si>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</si>
  <si>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</si>
  <si>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</si>
  <si>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</si>
  <si>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</si>
  <si>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</si>
  <si>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</si>
  <si>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</si>
  <si>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</si>
  <si>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</si>
  <si>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</si>
  <si>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</si>
  <si>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</si>
  <si>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</si>
  <si>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</si>
  <si>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</si>
  <si>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</si>
  <si>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</si>
  <si>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</si>
  <si>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</si>
  <si>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</si>
  <si>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</si>
  <si>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</si>
  <si>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</si>
  <si>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</si>
  <si>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</si>
  <si>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</si>
  <si>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</si>
  <si>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</si>
  <si>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</si>
  <si>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</si>
  <si>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</si>
  <si>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</si>
  <si>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</si>
  <si>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</si>
  <si>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</si>
  <si>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</si>
  <si>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</si>
  <si>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</si>
  <si>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</si>
  <si>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</si>
  <si>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</si>
  <si>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</si>
  <si>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</si>
  <si>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</si>
  <si>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</si>
  <si>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</si>
  <si>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</si>
  <si>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</si>
  <si>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</si>
  <si>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</si>
  <si>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</si>
  <si>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</si>
  <si>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</si>
  <si>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</si>
  <si>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</si>
  <si>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</si>
  <si>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</si>
  <si>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</si>
  <si>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</si>
  <si>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</si>
  <si>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</si>
  <si>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</si>
  <si>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</si>
  <si>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</si>
  <si>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</si>
  <si>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</si>
  <si>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</si>
  <si>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</si>
  <si>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</si>
  <si>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</si>
  <si>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</si>
  <si>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</si>
  <si>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</si>
  <si>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</si>
  <si>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</si>
  <si>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</si>
  <si>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</si>
  <si>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</si>
  <si>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</si>
  <si>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</si>
  <si>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</si>
  <si>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</si>
  <si>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</si>
  <si>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</si>
  <si>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</si>
  <si>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</si>
  <si>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</si>
  <si>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</si>
  <si>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</si>
  <si>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</si>
  <si>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</si>
  <si>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</si>
  <si>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</si>
  <si>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</si>
  <si>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</si>
  <si>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</si>
  <si>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</si>
  <si>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</si>
  <si>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</si>
  <si>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</si>
  <si>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</si>
  <si>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</si>
  <si>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</si>
  <si>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</si>
  <si>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</si>
  <si>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</si>
  <si>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</si>
  <si>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</si>
  <si>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</si>
  <si>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</si>
  <si>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</si>
  <si>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</si>
  <si>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</si>
  <si>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</si>
  <si>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</si>
  <si>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</si>
  <si>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</si>
  <si>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</si>
  <si>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</si>
  <si>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</si>
  <si>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</si>
  <si>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</si>
  <si>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</si>
  <si>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</si>
  <si>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</si>
  <si>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</si>
  <si>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</si>
  <si>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</si>
  <si>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</si>
  <si>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</si>
  <si>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</si>
  <si>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</si>
  <si>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</si>
  <si>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</si>
  <si>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</si>
  <si>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</si>
  <si>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</si>
  <si>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</si>
  <si>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</si>
  <si>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</si>
  <si>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</si>
  <si>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</si>
  <si>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</si>
  <si>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</si>
  <si>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</si>
  <si>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</si>
  <si>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</si>
  <si>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</si>
  <si>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</si>
  <si>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</si>
  <si>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</si>
  <si>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</si>
  <si>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</si>
  <si>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</si>
  <si>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</si>
  <si>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</si>
  <si>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</si>
  <si>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</si>
  <si>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</si>
  <si>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</si>
  <si>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</si>
  <si>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</si>
  <si>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</si>
  <si>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</si>
  <si>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</si>
  <si>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</si>
  <si>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</si>
  <si>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</si>
  <si>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</si>
  <si>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</si>
  <si>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</si>
  <si>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</si>
  <si>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</si>
  <si>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</si>
  <si>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</si>
  <si>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</si>
  <si>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</si>
  <si>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</si>
  <si>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</si>
  <si>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</si>
  <si>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</si>
  <si>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</si>
  <si>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</si>
  <si>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</si>
  <si>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</si>
  <si>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</si>
  <si>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</si>
  <si>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</si>
  <si>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</si>
  <si>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</si>
  <si>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</si>
  <si>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</si>
  <si>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</si>
  <si>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</si>
  <si>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</si>
  <si>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</si>
  <si>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</si>
  <si>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</si>
  <si>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</si>
  <si>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</si>
  <si>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</si>
  <si>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</si>
  <si>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</si>
  <si>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</si>
  <si>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</si>
  <si>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</si>
  <si>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</si>
  <si>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</si>
  <si>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</si>
  <si>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</si>
  <si>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</si>
  <si>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</si>
  <si>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</si>
  <si>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</si>
  <si>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</si>
  <si>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</si>
  <si>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</si>
  <si>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</si>
  <si>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</si>
  <si>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</si>
  <si>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</si>
  <si>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</si>
  <si>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</si>
  <si>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</si>
  <si>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</si>
  <si>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</si>
  <si>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</si>
  <si>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</si>
  <si>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</si>
  <si>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</si>
  <si>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</si>
  <si>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</si>
  <si>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</si>
  <si>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</si>
  <si>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</si>
  <si>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</si>
  <si>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</si>
  <si>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</si>
  <si>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</si>
  <si>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</si>
  <si>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</si>
  <si>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</si>
  <si>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</si>
  <si>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</si>
  <si>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</si>
  <si>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</si>
  <si>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</si>
  <si>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</si>
  <si>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</si>
  <si>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</si>
  <si>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</si>
  <si>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</si>
  <si>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</si>
  <si>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</si>
  <si>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</si>
  <si>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</si>
  <si>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</si>
  <si>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</si>
  <si>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</si>
  <si>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</si>
  <si>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</si>
  <si>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</si>
  <si>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</si>
  <si>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</si>
  <si>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</si>
  <si>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</si>
  <si>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</si>
  <si>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</si>
  <si>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</si>
  <si>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</si>
  <si>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</si>
  <si>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</si>
  <si>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</si>
  <si>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</si>
  <si>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</si>
  <si>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</si>
  <si>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</si>
  <si>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</si>
  <si>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</si>
  <si>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</si>
  <si>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</si>
  <si>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</si>
  <si>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</si>
  <si>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</si>
  <si>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</si>
  <si>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</si>
  <si>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</si>
  <si>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</si>
  <si>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</si>
  <si>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</si>
  <si>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</si>
  <si>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</si>
  <si>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</si>
  <si>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</si>
  <si>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</si>
  <si>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</si>
  <si>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</si>
  <si>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</si>
  <si>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</si>
  <si>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</si>
  <si>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</si>
  <si>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</si>
  <si>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</si>
  <si>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</si>
  <si>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</si>
  <si>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</si>
  <si>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</si>
  <si>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</si>
  <si>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</si>
  <si>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</si>
  <si>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</si>
  <si>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</si>
  <si>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</si>
  <si>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</si>
  <si>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</si>
  <si>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</si>
  <si>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</si>
  <si>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</si>
  <si>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</si>
  <si>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</si>
  <si>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</si>
  <si>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</si>
  <si>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</si>
  <si>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</si>
  <si>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</si>
  <si>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</si>
  <si>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</si>
  <si>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</si>
  <si>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</si>
  <si>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</si>
  <si>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</si>
  <si>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</si>
  <si>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</si>
  <si>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</si>
  <si>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</si>
  <si>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</si>
  <si>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</si>
  <si>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</si>
  <si>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</si>
  <si>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</si>
  <si>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</si>
  <si>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</si>
  <si>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</si>
  <si>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</si>
  <si>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</si>
  <si>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</si>
  <si>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</si>
  <si>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</si>
  <si>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</si>
  <si>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</si>
  <si>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</si>
  <si>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</si>
  <si>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</si>
  <si>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</si>
  <si>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</si>
  <si>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</si>
  <si>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</si>
  <si>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</si>
  <si>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</si>
  <si>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</si>
  <si>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</si>
  <si>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</si>
  <si>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</si>
  <si>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</si>
  <si>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</si>
  <si>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</si>
  <si>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</si>
  <si>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</si>
  <si>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</si>
  <si>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</si>
  <si>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</si>
  <si>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</si>
  <si>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</si>
  <si>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</si>
  <si>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</si>
  <si>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</si>
  <si>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</si>
  <si>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</si>
  <si>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</si>
  <si>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</si>
  <si>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</si>
  <si>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</si>
  <si>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</si>
  <si>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</si>
  <si>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</si>
  <si>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</si>
  <si>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</si>
  <si>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</si>
  <si>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</si>
  <si>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</si>
  <si>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</si>
  <si>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</si>
  <si>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</si>
  <si>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</si>
  <si>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</si>
  <si>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</si>
  <si>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</si>
  <si>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</si>
  <si>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</si>
  <si>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</si>
  <si>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</si>
  <si>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</si>
  <si>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</si>
  <si>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</si>
  <si>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</si>
  <si>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</si>
  <si>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</si>
  <si>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</si>
  <si>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</si>
  <si>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</si>
  <si>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</si>
  <si>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</si>
  <si>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</si>
  <si>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</si>
  <si>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</si>
  <si>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</si>
  <si>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</si>
  <si>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</si>
  <si>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</si>
  <si>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</si>
  <si>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</si>
  <si>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</si>
  <si>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</si>
  <si>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</si>
  <si>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</si>
  <si>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</si>
  <si>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</si>
  <si>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</si>
  <si>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</si>
  <si>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</si>
  <si>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</si>
  <si>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</si>
  <si>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</si>
  <si>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</si>
  <si>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</si>
  <si>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</si>
  <si>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</si>
  <si>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</si>
  <si>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</si>
  <si>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</si>
  <si>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</si>
  <si>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</si>
  <si>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</si>
  <si>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</si>
  <si>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</si>
  <si>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</si>
  <si>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</si>
  <si>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</si>
  <si>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</si>
  <si>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</si>
  <si>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</si>
  <si>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</si>
  <si>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</si>
  <si>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</si>
  <si>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</si>
  <si>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</si>
  <si>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</si>
  <si>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</si>
  <si>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</si>
  <si>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</si>
  <si>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</si>
  <si>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</si>
  <si>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</si>
  <si>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</si>
  <si>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</si>
  <si>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</si>
  <si>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</si>
  <si>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</si>
  <si>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</si>
  <si>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</si>
  <si>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</si>
  <si>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</si>
  <si>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</si>
  <si>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</si>
  <si>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</si>
  <si>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</si>
  <si>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</si>
  <si>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</si>
  <si>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</si>
  <si>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</si>
  <si>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</si>
  <si>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</si>
  <si>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</si>
  <si>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</si>
  <si>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</si>
  <si>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</si>
  <si>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</si>
  <si>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</si>
  <si>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</si>
  <si>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</si>
  <si>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</si>
  <si>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</si>
  <si>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</si>
  <si>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</si>
  <si>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</si>
  <si>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</si>
  <si>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</si>
  <si>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</si>
  <si>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</si>
  <si>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</si>
  <si>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</si>
  <si>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</si>
  <si>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</si>
  <si>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</si>
  <si>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</si>
  <si>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</si>
  <si>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</si>
  <si>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</si>
  <si>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</si>
  <si>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</si>
  <si>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</si>
  <si>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</si>
  <si>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</si>
  <si>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</si>
  <si>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</si>
  <si>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</si>
  <si>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</si>
  <si>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</si>
  <si>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</si>
  <si>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</si>
  <si>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</si>
  <si>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</si>
  <si>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</si>
  <si>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</si>
  <si>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</si>
  <si>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</si>
  <si>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</si>
  <si>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</si>
  <si>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</si>
  <si>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</si>
  <si>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</si>
  <si>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</si>
  <si>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</si>
  <si>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</si>
  <si>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</si>
  <si>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</si>
  <si>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</si>
  <si>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</si>
  <si>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</si>
  <si>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</si>
  <si>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</si>
  <si>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</si>
  <si>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</si>
  <si>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</si>
  <si>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</si>
  <si>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</si>
  <si>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</si>
  <si>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</si>
  <si>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</si>
  <si>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</si>
  <si>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</si>
  <si>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</si>
  <si>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</si>
  <si>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</si>
  <si>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</si>
  <si>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</si>
  <si>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</si>
  <si>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</si>
  <si>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</si>
  <si>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</si>
  <si>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</si>
  <si>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</si>
  <si>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</si>
  <si>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</si>
  <si>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</si>
  <si>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</si>
  <si>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</si>
  <si>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</si>
  <si>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</si>
  <si>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</si>
  <si>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</si>
  <si>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</si>
  <si>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</si>
  <si>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</si>
  <si>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</si>
  <si>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</si>
  <si>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</si>
  <si>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</si>
  <si>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</si>
  <si>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</si>
  <si>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</si>
  <si>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</si>
  <si>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</si>
  <si>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</si>
  <si>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</si>
  <si>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</si>
  <si>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</si>
  <si>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</si>
  <si>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</si>
  <si>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</si>
  <si>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</si>
  <si>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</si>
  <si>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</si>
  <si>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</si>
  <si>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</si>
  <si>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</si>
  <si>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</si>
  <si>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</si>
  <si>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</si>
  <si>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</si>
  <si>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</si>
  <si>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</si>
  <si>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</si>
  <si>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</si>
  <si>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</si>
  <si>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</si>
  <si>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</si>
  <si>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</si>
  <si>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</si>
  <si>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</si>
  <si>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</si>
  <si>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</si>
  <si>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</si>
  <si>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</si>
  <si>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</si>
  <si>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</si>
  <si>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</si>
  <si>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</si>
  <si>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</si>
  <si>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</si>
  <si>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</si>
  <si>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</si>
  <si>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</si>
  <si>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</si>
  <si>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</si>
  <si>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</si>
  <si>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</si>
  <si>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</si>
  <si>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</si>
  <si>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</si>
  <si>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</si>
  <si>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</si>
  <si>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</si>
  <si>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</si>
  <si>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</si>
  <si>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</si>
  <si>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</si>
  <si>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</si>
  <si>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</si>
  <si>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</si>
  <si>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</si>
  <si>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</si>
  <si>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</si>
  <si>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</si>
  <si>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</si>
  <si>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</si>
  <si>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</si>
  <si>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</si>
  <si>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</si>
  <si>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</si>
  <si>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</si>
  <si>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</si>
  <si>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</si>
  <si>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</si>
  <si>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</si>
  <si>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</si>
  <si>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</si>
  <si>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</si>
  <si>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</si>
  <si>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</si>
  <si>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</si>
  <si>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</si>
  <si>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</si>
  <si>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</si>
  <si>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</si>
  <si>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</si>
  <si>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</si>
  <si>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</si>
  <si>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</si>
  <si>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</si>
  <si>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</si>
  <si>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</si>
  <si>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</si>
  <si>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</si>
  <si>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</si>
  <si>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</si>
  <si>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</si>
  <si>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</si>
  <si>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</si>
  <si>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</si>
  <si>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</si>
  <si>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</si>
  <si>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</si>
  <si>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</si>
  <si>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</si>
  <si>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</si>
  <si>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</si>
  <si>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</si>
  <si>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</si>
  <si>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</si>
  <si>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</si>
  <si>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</si>
  <si>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</si>
  <si>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</si>
  <si>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</si>
  <si>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</si>
  <si>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</si>
  <si>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</si>
  <si>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</si>
  <si>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</si>
  <si>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</si>
  <si>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</si>
  <si>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</si>
  <si>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</si>
  <si>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</si>
  <si>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</si>
  <si>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</si>
  <si>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</si>
  <si>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</si>
  <si>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</si>
  <si>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</si>
  <si>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</si>
  <si>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</si>
  <si>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</si>
  <si>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</si>
  <si>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</si>
  <si>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</si>
  <si>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</si>
  <si>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</si>
  <si>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</si>
  <si>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</si>
  <si>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</si>
  <si>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</si>
  <si>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</si>
  <si>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</si>
  <si>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</si>
  <si>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</si>
  <si>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</si>
  <si>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</si>
  <si>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</si>
  <si>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</si>
  <si>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</si>
  <si>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</si>
  <si>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</si>
  <si>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</si>
  <si>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</si>
  <si>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</si>
  <si>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</si>
  <si>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</si>
  <si>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</si>
  <si>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</si>
  <si>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</si>
  <si>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</si>
  <si>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</si>
  <si>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</si>
  <si>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</si>
  <si>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</si>
  <si>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</si>
  <si>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</si>
  <si>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</si>
  <si>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</si>
  <si>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</si>
  <si>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</si>
  <si>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</si>
  <si>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</si>
  <si>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</si>
  <si>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</si>
  <si>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</si>
  <si>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</si>
  <si>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</si>
  <si>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</si>
  <si>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</si>
  <si>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</si>
  <si>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</si>
  <si>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</si>
  <si>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</si>
  <si>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</si>
  <si>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</si>
  <si>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</si>
  <si>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</si>
  <si>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</si>
  <si>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</si>
  <si>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</si>
  <si>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</si>
  <si>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</si>
  <si>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</si>
  <si>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</si>
  <si>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</si>
  <si>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</si>
  <si>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</si>
  <si>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</si>
  <si>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</si>
  <si>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</si>
  <si>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</si>
  <si>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</si>
  <si>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</si>
  <si>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</si>
  <si>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</si>
  <si>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</si>
  <si>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</si>
  <si>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</si>
  <si>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</si>
  <si>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</si>
  <si>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</si>
  <si>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</si>
  <si>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</si>
  <si>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</si>
  <si>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</si>
  <si>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</si>
  <si>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</si>
  <si>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</si>
  <si>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</si>
  <si>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</si>
  <si>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</si>
  <si>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</si>
  <si>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</si>
  <si>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</si>
  <si>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</si>
  <si>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</si>
  <si>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</si>
  <si>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</si>
  <si>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</si>
  <si>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</si>
  <si>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</si>
  <si>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</si>
  <si>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</si>
  <si>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</si>
  <si>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</si>
  <si>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</si>
  <si>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</si>
  <si>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</si>
  <si>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</si>
  <si>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</si>
  <si>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</si>
  <si>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</si>
  <si>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</si>
  <si>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</si>
  <si>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</si>
  <si>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</si>
  <si>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</si>
  <si>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</si>
  <si>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</si>
  <si>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</si>
  <si>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</si>
  <si>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</si>
  <si>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</si>
  <si>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</si>
  <si>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</si>
  <si>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</si>
  <si>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</si>
  <si>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</si>
  <si>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</si>
  <si>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</si>
  <si>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</si>
  <si>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</si>
  <si>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</si>
  <si>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</si>
  <si>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</si>
  <si>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</si>
  <si>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</si>
  <si>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</si>
  <si>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</si>
  <si>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</si>
  <si>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</si>
  <si>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</si>
  <si>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</si>
  <si>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</si>
  <si>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</si>
  <si>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</si>
  <si>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</si>
  <si>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</si>
  <si>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</si>
  <si>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</si>
  <si>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</si>
  <si>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</si>
  <si>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</si>
  <si>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</si>
  <si>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</si>
  <si>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</si>
  <si>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</si>
  <si>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</si>
  <si>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</si>
  <si>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</si>
  <si>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</si>
  <si>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</si>
  <si>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</si>
  <si>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</si>
  <si>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</si>
  <si>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</si>
  <si>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</si>
  <si>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</si>
  <si>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</si>
  <si>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</si>
  <si>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</si>
  <si>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</si>
  <si>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</si>
  <si>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</si>
  <si>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</si>
  <si>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</si>
  <si>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</si>
  <si>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</si>
  <si>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</si>
  <si>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</si>
  <si>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</si>
  <si>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</si>
  <si>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</si>
  <si>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</si>
  <si>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</si>
  <si>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</si>
  <si>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</si>
  <si>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</si>
  <si>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</si>
  <si>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</si>
  <si>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</si>
  <si>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</si>
  <si>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</si>
  <si>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</si>
  <si>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</si>
  <si>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</si>
  <si>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</si>
  <si>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</si>
  <si>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</si>
  <si>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</si>
  <si>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</si>
  <si>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</si>
  <si>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</si>
  <si>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</si>
  <si>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</si>
  <si>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</si>
  <si>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</si>
  <si>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</si>
  <si>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</si>
  <si>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</si>
  <si>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</si>
  <si>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</si>
  <si>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</si>
  <si>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</si>
  <si>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</si>
  <si>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</si>
  <si>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</si>
  <si>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</si>
  <si>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</si>
  <si>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</si>
  <si>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</si>
  <si>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</si>
  <si>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</si>
  <si>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</si>
  <si>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</si>
  <si>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</si>
  <si>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</si>
  <si>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</si>
  <si>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</si>
  <si>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</si>
  <si>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</si>
  <si>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</si>
  <si>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</si>
  <si>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</si>
  <si>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</si>
  <si>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</si>
  <si>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</si>
  <si>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</si>
  <si>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</si>
  <si>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</si>
  <si>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</si>
  <si>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</si>
  <si>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</si>
  <si>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</si>
  <si>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</si>
  <si>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</si>
  <si>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</si>
  <si>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</si>
  <si>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</si>
  <si>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</si>
  <si>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</si>
  <si>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</si>
  <si>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</si>
  <si>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</si>
  <si>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</si>
  <si>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</si>
  <si>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</si>
  <si>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</si>
  <si>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</si>
  <si>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</si>
  <si>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</si>
  <si>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</si>
  <si>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</si>
  <si>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</si>
  <si>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</si>
  <si>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</si>
  <si>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</si>
  <si>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</si>
  <si>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</si>
  <si>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</si>
  <si>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</si>
  <si>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</si>
  <si>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</si>
  <si>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</si>
  <si>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</si>
  <si>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</si>
  <si>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</si>
  <si>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</si>
  <si>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</si>
  <si>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</si>
  <si>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</si>
  <si>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</si>
  <si>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</si>
  <si>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</si>
  <si>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</si>
  <si>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</si>
  <si>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</si>
  <si>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</si>
  <si>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</si>
  <si>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</si>
  <si>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</si>
  <si>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</si>
  <si>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</si>
  <si>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</si>
  <si>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</si>
  <si>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</si>
  <si>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</si>
  <si>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</si>
  <si>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</si>
  <si>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</si>
  <si>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</si>
  <si>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</si>
  <si>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</si>
  <si>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</si>
  <si>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</si>
  <si>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</si>
  <si>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</si>
  <si>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</si>
  <si>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</si>
  <si>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</si>
  <si>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</si>
  <si>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</si>
  <si>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</si>
  <si>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</si>
  <si>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</si>
  <si>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</si>
  <si>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</si>
  <si>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</si>
  <si>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</si>
  <si>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</si>
  <si>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</si>
  <si>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</si>
  <si>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</si>
  <si>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</si>
  <si>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</si>
  <si>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</si>
  <si>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</si>
  <si>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</si>
  <si>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</si>
  <si>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</si>
  <si>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</si>
  <si>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</si>
  <si>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</si>
  <si>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</si>
  <si>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</si>
  <si>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</si>
  <si>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</si>
  <si>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</si>
  <si>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</si>
  <si>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</si>
  <si>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</si>
  <si>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</si>
  <si>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</si>
  <si>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</si>
  <si>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</si>
  <si>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</si>
  <si>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</si>
  <si>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</si>
  <si>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</si>
  <si>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</si>
  <si>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</si>
  <si>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</si>
  <si>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</si>
  <si>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</si>
  <si>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</si>
  <si>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</si>
  <si>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</si>
  <si>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</si>
  <si>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</si>
  <si>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</si>
  <si>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</si>
  <si>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</si>
  <si>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</si>
  <si>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</si>
  <si>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</si>
  <si>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</si>
  <si>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</si>
  <si>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</si>
  <si>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</si>
  <si>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</si>
  <si>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</si>
  <si>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</si>
  <si>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</si>
  <si>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</si>
  <si>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</si>
  <si>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</si>
  <si>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</si>
  <si>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</si>
  <si>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</si>
  <si>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</si>
  <si>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</si>
  <si>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</si>
  <si>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</si>
  <si>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</si>
  <si>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</si>
  <si>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</si>
  <si>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</si>
  <si>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</si>
  <si>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</si>
  <si>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</si>
  <si>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</si>
  <si>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</si>
  <si>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</si>
  <si>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</si>
  <si>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</si>
  <si>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</si>
  <si>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</si>
  <si>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</si>
  <si>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</si>
  <si>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</si>
  <si>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</si>
  <si>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</si>
  <si>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</si>
  <si>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</si>
  <si>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</si>
  <si>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</si>
  <si>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</si>
  <si>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</si>
  <si>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</si>
  <si>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</si>
  <si>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</si>
  <si>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</si>
  <si>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</si>
  <si>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</si>
  <si>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</si>
  <si>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</si>
  <si>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</si>
  <si>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</si>
  <si>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</si>
  <si>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</si>
  <si>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</si>
  <si>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</si>
  <si>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</si>
  <si>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</si>
  <si>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</si>
  <si>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</si>
  <si>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</si>
  <si>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</si>
  <si>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</si>
  <si>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</si>
  <si>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</si>
  <si>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</si>
  <si>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</si>
  <si>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</si>
  <si>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</si>
  <si>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</si>
  <si>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</si>
  <si>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</si>
  <si>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</si>
  <si>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</si>
  <si>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</si>
  <si>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</si>
  <si>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</si>
  <si>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</si>
  <si>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</si>
  <si>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</si>
  <si>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</si>
  <si>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</si>
  <si>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</si>
  <si>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</si>
  <si>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</si>
  <si>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</si>
  <si>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</si>
  <si>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</si>
  <si>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</si>
  <si>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</si>
  <si>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</si>
  <si>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</si>
  <si>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</si>
  <si>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</si>
  <si>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</si>
  <si>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</si>
  <si>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</si>
  <si>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</si>
  <si>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</si>
  <si>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</si>
  <si>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</si>
  <si>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</si>
  <si>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</si>
  <si>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</si>
  <si>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</si>
  <si>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</si>
  <si>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</si>
  <si>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</si>
  <si>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</si>
  <si>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</si>
  <si>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</si>
  <si>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</si>
  <si>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</si>
  <si>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</si>
  <si>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</si>
  <si>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</si>
  <si>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</si>
  <si>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</si>
  <si>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</si>
  <si>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</si>
  <si>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</si>
  <si>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</si>
  <si>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</si>
  <si>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</si>
  <si>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</si>
  <si>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</si>
  <si>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</si>
  <si>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</si>
  <si>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</si>
  <si>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</si>
  <si>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</si>
  <si>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</si>
  <si>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</si>
  <si>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</si>
  <si>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</si>
  <si>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</si>
  <si>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</si>
  <si>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</si>
  <si>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</si>
  <si>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</si>
  <si>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</si>
  <si>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</si>
  <si>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</si>
  <si>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</si>
  <si>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</si>
  <si>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</si>
  <si>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</si>
  <si>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</si>
  <si>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</si>
  <si>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</si>
  <si>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</si>
  <si>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</si>
  <si>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</si>
  <si>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</si>
  <si>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</si>
  <si>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</si>
  <si>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</si>
  <si>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</si>
  <si>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</si>
  <si>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</si>
  <si>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</si>
  <si>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</si>
  <si>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</si>
  <si>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</si>
  <si>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</si>
  <si>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</si>
  <si>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</si>
  <si>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</si>
  <si>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</si>
  <si>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</si>
  <si>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</si>
  <si>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</si>
  <si>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</si>
  <si>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</si>
  <si>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</si>
  <si>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</si>
  <si>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</si>
  <si>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</si>
  <si>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</si>
  <si>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</si>
  <si>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</si>
  <si>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</si>
  <si>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</si>
  <si>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</si>
  <si>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</si>
  <si>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</si>
  <si>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</si>
  <si>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</si>
  <si>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</si>
  <si>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</si>
  <si>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</si>
  <si>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</si>
  <si>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</si>
  <si>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</si>
  <si>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</si>
  <si>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</si>
  <si>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</si>
  <si>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</si>
  <si>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</si>
  <si>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</si>
  <si>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</si>
  <si>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</si>
  <si>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</si>
  <si>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</si>
  <si>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</si>
  <si>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</si>
  <si>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</si>
  <si>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</si>
  <si>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</si>
  <si>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</si>
  <si>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</si>
  <si>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</si>
  <si>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</si>
  <si>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</si>
  <si>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</si>
  <si>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</si>
  <si>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</si>
  <si>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</si>
  <si>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</si>
  <si>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</si>
  <si>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</si>
  <si>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</si>
  <si>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</si>
  <si>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</si>
  <si>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</si>
  <si>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</si>
  <si>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</si>
  <si>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</si>
  <si>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</si>
  <si>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</si>
  <si>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</si>
  <si>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</si>
  <si>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</si>
  <si>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</si>
  <si>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</si>
  <si>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</si>
  <si>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</si>
  <si>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</si>
  <si>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</si>
  <si>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</si>
  <si>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</si>
  <si>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</si>
  <si>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</si>
  <si>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</si>
  <si>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</si>
  <si>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</si>
  <si>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</si>
  <si>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</si>
  <si>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</si>
  <si>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</si>
  <si>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</si>
  <si>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</si>
  <si>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</si>
  <si>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</si>
  <si>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</si>
  <si>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</si>
  <si>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</si>
  <si>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</si>
  <si>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</si>
  <si>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</si>
  <si>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</si>
  <si>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</si>
  <si>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</si>
  <si>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</si>
  <si>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</si>
  <si>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</si>
  <si>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</si>
  <si>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</si>
  <si>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</si>
  <si>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</si>
  <si>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</si>
  <si>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</si>
  <si>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</si>
  <si>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</si>
  <si>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</si>
  <si>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</si>
  <si>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</si>
  <si>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</si>
  <si>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</si>
  <si>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</si>
  <si>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</si>
  <si>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</si>
  <si>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</si>
  <si>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</si>
  <si>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</si>
  <si>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</si>
  <si>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</si>
  <si>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</si>
  <si>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</si>
  <si>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</si>
  <si>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</si>
  <si>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</si>
  <si>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</si>
  <si>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</si>
  <si>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</si>
  <si>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</si>
  <si>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</si>
  <si>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</si>
  <si>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</si>
  <si>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</si>
  <si>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</si>
  <si>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</si>
  <si>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</si>
  <si>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</si>
  <si>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</si>
  <si>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</si>
  <si>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</si>
  <si>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</si>
  <si>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</si>
  <si>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</si>
  <si>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</si>
  <si>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</si>
  <si>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</si>
  <si>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</si>
  <si>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</si>
  <si>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</si>
  <si>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</si>
  <si>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</si>
  <si>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</si>
  <si>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</si>
  <si>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</si>
  <si>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</si>
  <si>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</si>
  <si>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</si>
  <si>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</si>
  <si>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</si>
  <si>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</si>
  <si>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</si>
  <si>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</si>
  <si>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</si>
  <si>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</si>
  <si>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</si>
  <si>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</si>
  <si>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</si>
  <si>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</si>
  <si>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</si>
  <si>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</si>
  <si>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</si>
  <si>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</si>
  <si>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</si>
  <si>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</si>
  <si>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</si>
  <si>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</si>
  <si>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</si>
  <si>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</si>
  <si>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</si>
  <si>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</si>
  <si>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</si>
  <si>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</si>
  <si>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</si>
  <si>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</si>
  <si>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</si>
  <si>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</si>
  <si>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</si>
  <si>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</si>
  <si>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</si>
  <si>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</si>
  <si>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</si>
  <si>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</si>
  <si>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</si>
  <si>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</si>
  <si>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</si>
  <si>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</si>
  <si>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</si>
  <si>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</si>
  <si>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</si>
  <si>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</si>
  <si>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</si>
  <si>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</si>
  <si>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</si>
  <si>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</si>
  <si>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</si>
  <si>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</si>
  <si>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</si>
  <si>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</si>
  <si>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</si>
  <si>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</si>
  <si>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</si>
  <si>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</si>
  <si>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</si>
  <si>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</si>
  <si>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</si>
  <si>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</si>
  <si>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</si>
  <si>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</si>
  <si>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</si>
  <si>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</si>
  <si>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</si>
  <si>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</si>
  <si>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</si>
  <si>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</si>
  <si>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</si>
  <si>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</si>
  <si>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</si>
  <si>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</si>
  <si>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</si>
  <si>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</si>
  <si>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</si>
  <si>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</si>
  <si>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</si>
  <si>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</si>
  <si>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</si>
  <si>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</si>
  <si>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</si>
  <si>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</si>
  <si>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</si>
  <si>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</si>
  <si>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</si>
  <si>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</si>
  <si>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</si>
  <si>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</si>
  <si>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</si>
  <si>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</si>
  <si>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</si>
  <si>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</si>
  <si>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</si>
  <si>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</si>
  <si>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</si>
  <si>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</si>
  <si>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</si>
  <si>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</si>
  <si>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</si>
  <si>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</si>
  <si>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</si>
  <si>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</si>
  <si>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</si>
  <si>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</si>
  <si>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</si>
  <si>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</si>
  <si>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</si>
  <si>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</si>
  <si>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</si>
  <si>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</si>
  <si>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</si>
  <si>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</si>
  <si>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</si>
  <si>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</si>
  <si>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</si>
  <si>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</si>
  <si>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</si>
  <si>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</si>
  <si>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</si>
  <si>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</si>
  <si>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</si>
  <si>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</si>
  <si>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</si>
  <si>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</si>
  <si>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</si>
  <si>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</si>
  <si>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</si>
  <si>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</si>
  <si>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</si>
  <si>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</si>
  <si>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</si>
  <si>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</si>
  <si>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</si>
  <si>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</si>
  <si>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</si>
  <si>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</si>
  <si>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</si>
  <si>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</si>
  <si>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</si>
  <si>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</si>
  <si>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</si>
  <si>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</si>
  <si>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</si>
  <si>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</si>
  <si>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</si>
  <si>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</si>
  <si>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</si>
  <si>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</si>
  <si>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</si>
  <si>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</si>
  <si>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</si>
  <si>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</si>
  <si>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</si>
  <si>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</si>
  <si>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</si>
  <si>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</si>
  <si>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</si>
  <si>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</si>
  <si>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</si>
  <si>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</si>
  <si>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</si>
  <si>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</si>
  <si>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</si>
  <si>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</si>
  <si>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</si>
  <si>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</si>
  <si>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</si>
  <si>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</si>
  <si>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</si>
  <si>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</si>
  <si>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</si>
  <si>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</si>
  <si>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</si>
  <si>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</si>
  <si>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</si>
  <si>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</si>
  <si>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</si>
  <si>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</si>
  <si>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</si>
  <si>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</si>
  <si>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</si>
  <si>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</si>
  <si>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</si>
  <si>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</si>
  <si>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</si>
  <si>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</si>
  <si>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</si>
  <si>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</si>
  <si>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</si>
  <si>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</si>
  <si>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</si>
  <si>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</si>
  <si>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</si>
  <si>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</si>
  <si>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</si>
  <si>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</si>
  <si>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</si>
  <si>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</si>
  <si>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</si>
  <si>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</si>
  <si>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</si>
  <si>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</si>
  <si>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</si>
  <si>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</si>
  <si>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</si>
  <si>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</si>
  <si>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</si>
  <si>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</si>
  <si>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</si>
  <si>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</si>
  <si>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</si>
  <si>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</si>
  <si>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</si>
  <si>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</si>
  <si>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</si>
  <si>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</si>
  <si>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</si>
  <si>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</si>
  <si>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</si>
  <si>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</si>
  <si>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</si>
  <si>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</si>
  <si>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</si>
  <si>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</si>
  <si>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</si>
  <si>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</si>
  <si>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</si>
  <si>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</si>
  <si>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</si>
  <si>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</si>
  <si>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</si>
  <si>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</si>
  <si>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</si>
  <si>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</si>
  <si>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</si>
  <si>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</si>
  <si>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</si>
  <si>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</si>
  <si>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</si>
  <si>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</si>
  <si>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</si>
  <si>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</si>
  <si>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</si>
  <si>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</si>
  <si>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</si>
  <si>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</si>
  <si>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</si>
  <si>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</si>
  <si>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</si>
  <si>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</si>
  <si>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</si>
  <si>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</si>
  <si>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</si>
  <si>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</si>
  <si>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</si>
  <si>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</si>
  <si>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</si>
  <si>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</si>
  <si>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</si>
  <si>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</si>
  <si>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</si>
  <si>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</si>
  <si>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</si>
  <si>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</si>
  <si>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</si>
  <si>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</si>
  <si>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</si>
  <si>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</si>
  <si>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</si>
  <si>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</si>
  <si>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</si>
  <si>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</si>
  <si>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</si>
  <si>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</si>
  <si>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</si>
  <si>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</si>
  <si>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</si>
  <si>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</si>
  <si>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</si>
  <si>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</si>
  <si>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</si>
  <si>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</si>
  <si>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</si>
  <si>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</si>
  <si>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</si>
  <si>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</si>
  <si>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</si>
  <si>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</si>
  <si>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</si>
  <si>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</si>
  <si>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</si>
  <si>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</si>
  <si>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</si>
  <si>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</si>
  <si>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</si>
  <si>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</si>
  <si>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</si>
  <si>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</si>
  <si>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</si>
  <si>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</si>
  <si>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</si>
  <si>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</si>
  <si>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</si>
  <si>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</si>
  <si>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</si>
  <si>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</si>
  <si>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</si>
  <si>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</si>
  <si>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</si>
  <si>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</si>
  <si>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</si>
  <si>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</si>
  <si>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</si>
  <si>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</si>
  <si>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</si>
  <si>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</si>
  <si>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</si>
  <si>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</si>
  <si>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</si>
  <si>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</si>
  <si>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</si>
  <si>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</si>
  <si>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</si>
  <si>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</si>
  <si>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</si>
  <si>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</si>
  <si>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</si>
  <si>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</si>
  <si>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</si>
  <si>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</si>
  <si>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</si>
  <si>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</si>
  <si>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</si>
  <si>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</si>
  <si>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</si>
  <si>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</si>
  <si>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</si>
  <si>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</si>
  <si>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</si>
  <si>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</si>
  <si>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</si>
  <si>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</si>
  <si>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</si>
  <si>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</si>
  <si>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</si>
  <si>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</si>
  <si>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</si>
  <si>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</si>
  <si>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</si>
  <si>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</si>
  <si>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</si>
  <si>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</si>
  <si>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</si>
  <si>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</si>
  <si>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</si>
  <si>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</si>
  <si>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</si>
  <si>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</si>
  <si>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</si>
  <si>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</si>
  <si>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</si>
  <si>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</si>
  <si>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</si>
  <si>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</si>
  <si>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</si>
  <si>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</si>
  <si>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</si>
  <si>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</si>
  <si>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</si>
  <si>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</si>
  <si>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</si>
  <si>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</si>
  <si>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</si>
  <si>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</si>
  <si>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</si>
  <si>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</si>
  <si>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</si>
  <si>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</si>
  <si>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</si>
  <si>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</si>
  <si>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</si>
  <si>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</si>
  <si>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</si>
  <si>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</si>
  <si>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</si>
  <si>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</si>
  <si>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</si>
  <si>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</si>
  <si>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</si>
  <si>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</si>
  <si>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</si>
  <si>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</si>
  <si>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</si>
  <si>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</si>
  <si>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</si>
  <si>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</si>
  <si>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</si>
  <si>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</si>
  <si>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</si>
  <si>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</si>
  <si>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</si>
  <si>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</si>
  <si>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</si>
  <si>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</si>
  <si>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</si>
  <si>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</si>
  <si>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</si>
  <si>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</si>
  <si>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</si>
  <si>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</si>
  <si>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</si>
  <si>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</si>
  <si>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</si>
  <si>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</si>
  <si>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</si>
  <si>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</si>
  <si>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</si>
  <si>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</si>
  <si>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</si>
  <si>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</si>
  <si>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</si>
  <si>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</si>
  <si>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</si>
  <si>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</si>
  <si>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</si>
  <si>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</si>
  <si>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</si>
  <si>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</si>
  <si>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</si>
  <si>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</si>
  <si>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</si>
  <si>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</si>
  <si>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</si>
  <si>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</si>
  <si>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</si>
  <si>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</si>
  <si>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</si>
  <si>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</si>
  <si>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</si>
  <si>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</si>
  <si>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</si>
  <si>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</si>
  <si>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</si>
  <si>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</si>
  <si>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</si>
  <si>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</si>
  <si>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</si>
  <si>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</si>
  <si>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</si>
  <si>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</si>
  <si>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</si>
  <si>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</si>
  <si>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</si>
  <si>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</si>
  <si>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</si>
  <si>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</si>
  <si>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</si>
  <si>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</si>
  <si>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</si>
  <si>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</si>
  <si>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</si>
  <si>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</si>
  <si>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</si>
  <si>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</si>
  <si>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</si>
  <si>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</si>
  <si>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</si>
  <si>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</si>
  <si>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</si>
  <si>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</si>
  <si>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</si>
  <si>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</si>
  <si>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</si>
  <si>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</si>
  <si>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</si>
  <si>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</si>
  <si>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</si>
  <si>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</si>
  <si>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</si>
  <si>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</si>
  <si>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</si>
  <si>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</si>
  <si>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</si>
  <si>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</si>
  <si>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</si>
  <si>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</si>
  <si>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</si>
  <si>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</si>
  <si>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</si>
  <si>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</si>
  <si>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</si>
  <si>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</si>
  <si>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</si>
  <si>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</si>
  <si>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</si>
  <si>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</si>
  <si>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</si>
  <si>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</si>
  <si>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</si>
  <si>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</si>
  <si>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</si>
  <si>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</si>
  <si>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</si>
  <si>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</si>
  <si>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</si>
  <si>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</si>
  <si>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</si>
  <si>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</si>
  <si>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</si>
  <si>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</si>
  <si>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</si>
  <si>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</si>
  <si>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</si>
  <si>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</si>
  <si>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</si>
  <si>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</si>
  <si>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</si>
  <si>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</si>
  <si>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</si>
  <si>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</si>
  <si>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</si>
  <si>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</si>
  <si>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</si>
  <si>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</si>
  <si>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</si>
  <si>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</si>
  <si>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</si>
  <si>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</si>
  <si>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</si>
  <si>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</si>
  <si>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</si>
  <si>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</si>
  <si>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</si>
  <si>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</si>
  <si>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</si>
  <si>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</si>
  <si>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</si>
  <si>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</si>
  <si>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</si>
  <si>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</si>
  <si>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</si>
  <si>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</si>
  <si>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</si>
  <si>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</si>
  <si>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</si>
  <si>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</si>
  <si>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</si>
  <si>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</si>
  <si>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</si>
  <si>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</si>
  <si>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</si>
  <si>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</si>
  <si>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</si>
  <si>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</si>
  <si>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</si>
  <si>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</si>
  <si>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</si>
  <si>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</si>
  <si>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</si>
  <si>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</si>
  <si>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</si>
  <si>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</si>
  <si>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</si>
  <si>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</si>
  <si>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</si>
  <si>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</si>
  <si>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</si>
  <si>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</si>
  <si>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</si>
  <si>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</si>
  <si>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</si>
  <si>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</si>
  <si>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</si>
  <si>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</si>
  <si>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</si>
  <si>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</si>
  <si>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</si>
  <si>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</si>
  <si>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</si>
  <si>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</si>
  <si>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</si>
  <si>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</si>
  <si>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</si>
  <si>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</si>
  <si>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</si>
  <si>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</si>
  <si>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</si>
  <si>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</si>
  <si>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</si>
  <si>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</si>
  <si>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</si>
  <si>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</si>
  <si>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</si>
  <si>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</si>
  <si>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</si>
  <si>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</si>
  <si>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</si>
  <si>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</si>
  <si>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</si>
  <si>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</si>
  <si>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</si>
  <si>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</si>
  <si>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</si>
  <si>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</si>
  <si>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</si>
  <si>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</si>
  <si>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</si>
  <si>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</si>
  <si>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</si>
  <si>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</si>
  <si>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</si>
  <si>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</si>
  <si>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</si>
  <si>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</si>
  <si>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</si>
  <si>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</si>
  <si>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</si>
  <si>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</si>
  <si>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</si>
  <si>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</si>
  <si>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</si>
  <si>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</si>
  <si>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</si>
  <si>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</si>
  <si>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</si>
  <si>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</si>
  <si>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</si>
  <si>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</si>
  <si>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</si>
  <si>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</si>
  <si>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</si>
  <si>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</si>
  <si>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</si>
  <si>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</si>
  <si>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</si>
  <si>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</si>
  <si>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</si>
  <si>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</si>
  <si>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</si>
  <si>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</si>
  <si>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</si>
  <si>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</si>
  <si>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</si>
  <si>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</si>
  <si>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</si>
  <si>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</si>
  <si>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</si>
  <si>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</si>
  <si>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</si>
  <si>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</si>
  <si>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</si>
  <si>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</si>
  <si>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</si>
  <si>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</si>
  <si>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</si>
  <si>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</si>
  <si>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</si>
  <si>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</si>
  <si>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</si>
  <si>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</si>
  <si>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</si>
  <si>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</si>
  <si>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</si>
  <si>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</si>
  <si>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</si>
  <si>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</si>
  <si>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</si>
  <si>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</si>
  <si>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</si>
  <si>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</si>
  <si>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</si>
  <si>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</si>
  <si>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</si>
  <si>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</si>
  <si>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</si>
  <si>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</si>
  <si>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</si>
  <si>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</si>
  <si>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</si>
  <si>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</si>
  <si>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</si>
  <si>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</si>
  <si>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</si>
  <si>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</si>
  <si>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</si>
  <si>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</si>
  <si>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</si>
  <si>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</si>
  <si>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</si>
  <si>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</si>
  <si>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</si>
  <si>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</si>
  <si>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</si>
  <si>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</si>
  <si>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</si>
  <si>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</si>
  <si>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</si>
  <si>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</si>
  <si>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</si>
  <si>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</si>
  <si>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</si>
  <si>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</si>
  <si>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</si>
  <si>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</si>
  <si>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</si>
  <si>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</si>
  <si>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</si>
  <si>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</si>
  <si>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</si>
  <si>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</si>
  <si>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</si>
  <si>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</si>
  <si>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</si>
  <si>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</si>
  <si>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</si>
  <si>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</si>
  <si>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</si>
  <si>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</si>
  <si>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</si>
  <si>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</si>
  <si>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</si>
  <si>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</si>
  <si>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</si>
  <si>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</si>
  <si>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</si>
  <si>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</si>
  <si>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</si>
  <si>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</si>
  <si>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</si>
  <si>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</si>
  <si>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</si>
  <si>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</si>
  <si>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</si>
  <si>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</si>
  <si>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</si>
  <si>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</si>
  <si>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</si>
  <si>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</si>
  <si>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</si>
  <si>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</si>
  <si>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</si>
  <si>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</si>
  <si>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</si>
  <si>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</si>
  <si>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</si>
  <si>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</si>
  <si>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</si>
  <si>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</si>
  <si>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</si>
  <si>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</si>
  <si>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</si>
  <si>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</si>
  <si>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</si>
  <si>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</si>
  <si>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</si>
  <si>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</si>
  <si>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</si>
  <si>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</si>
  <si>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</si>
  <si>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</si>
  <si>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</si>
  <si>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</si>
  <si>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</si>
  <si>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</si>
  <si>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</si>
  <si>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</si>
  <si>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</si>
  <si>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</si>
  <si>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</si>
  <si>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</si>
  <si>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</si>
  <si>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</si>
  <si>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</si>
  <si>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</si>
  <si>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</si>
  <si>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</si>
  <si>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</si>
  <si>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</si>
  <si>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</si>
  <si>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</si>
  <si>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</si>
  <si>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</si>
  <si>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</si>
  <si>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</si>
  <si>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</si>
  <si>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</si>
  <si>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</si>
  <si>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</si>
  <si>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</si>
  <si>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</si>
  <si>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</si>
  <si>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</si>
  <si>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</si>
  <si>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</si>
  <si>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</si>
  <si>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</si>
  <si>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</si>
  <si>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</si>
  <si>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</si>
  <si>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</si>
  <si>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</si>
  <si>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</si>
  <si>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</si>
  <si>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</si>
  <si>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</si>
  <si>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</si>
  <si>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</si>
  <si>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</si>
  <si>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</si>
  <si>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</si>
  <si>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</si>
  <si>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</si>
  <si>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</si>
  <si>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</si>
  <si>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</si>
  <si>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</si>
  <si>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</si>
  <si>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</si>
  <si>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</si>
  <si>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</si>
  <si>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</si>
  <si>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</si>
  <si>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</si>
  <si>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</si>
  <si>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</si>
  <si>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</si>
  <si>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</si>
  <si>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</si>
  <si>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</si>
  <si>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</si>
  <si>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</si>
  <si>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</si>
  <si>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</si>
  <si>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</si>
  <si>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</si>
  <si>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</si>
  <si>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</si>
  <si>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</si>
  <si>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</si>
  <si>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</si>
  <si>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</si>
  <si>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</si>
  <si>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</si>
  <si>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</si>
  <si>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</si>
  <si>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</si>
  <si>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</si>
  <si>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</si>
  <si>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</si>
  <si>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</si>
  <si>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</si>
  <si>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</si>
  <si>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</si>
  <si>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</si>
  <si>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</si>
  <si>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</si>
  <si>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</si>
  <si>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</si>
  <si>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</si>
  <si>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</si>
  <si>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</si>
  <si>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</si>
  <si>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</si>
  <si>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</si>
  <si>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</si>
  <si>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</si>
  <si>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</si>
  <si>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</si>
  <si>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</si>
  <si>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</si>
  <si>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</si>
  <si>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</si>
  <si>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</si>
  <si>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</si>
  <si>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</si>
  <si>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</si>
  <si>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</si>
  <si>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</si>
  <si>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</si>
  <si>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</si>
  <si>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</si>
  <si>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</si>
  <si>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</si>
  <si>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</si>
  <si>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</si>
  <si>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</si>
  <si>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</si>
  <si>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</si>
  <si>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</si>
  <si>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</si>
  <si>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</si>
  <si>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</si>
  <si>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</si>
  <si>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</si>
  <si>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</si>
  <si>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</si>
  <si>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</si>
  <si>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</si>
  <si>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</si>
  <si>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</si>
  <si>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</si>
  <si>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</si>
  <si>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</si>
  <si>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</si>
  <si>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</si>
  <si>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</si>
  <si>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</si>
  <si>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</si>
  <si>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</si>
  <si>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</si>
  <si>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</si>
  <si>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</si>
  <si>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</si>
  <si>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</si>
  <si>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</si>
  <si>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</si>
  <si>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</si>
  <si>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</si>
  <si>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</si>
  <si>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</si>
  <si>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</si>
  <si>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</si>
  <si>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</si>
  <si>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</si>
  <si>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</si>
  <si>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</si>
  <si>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</si>
  <si>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</si>
  <si>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</si>
  <si>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</si>
  <si>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</si>
  <si>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</si>
  <si>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</si>
  <si>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</si>
  <si>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</si>
  <si>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</si>
  <si>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</si>
  <si>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</si>
  <si>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</si>
  <si>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</si>
  <si>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</si>
  <si>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</si>
  <si>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</si>
  <si>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</si>
  <si>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</si>
  <si>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</si>
  <si>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</si>
  <si>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</si>
  <si>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</si>
  <si>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</si>
  <si>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</si>
  <si>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</si>
  <si>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</si>
  <si>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</si>
  <si>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</si>
  <si>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</si>
  <si>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</si>
  <si>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</si>
  <si>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</si>
  <si>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</si>
  <si>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</si>
  <si>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</si>
  <si>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</si>
  <si>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</si>
  <si>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</si>
  <si>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</si>
  <si>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</si>
  <si>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</si>
  <si>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</si>
  <si>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</si>
  <si>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</si>
  <si>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</si>
  <si>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</si>
  <si>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</si>
  <si>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</si>
  <si>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</si>
  <si>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</si>
  <si>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</si>
  <si>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</si>
  <si>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</si>
  <si>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</si>
  <si>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</si>
  <si>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</si>
  <si>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</si>
  <si>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</si>
  <si>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</si>
  <si>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</si>
  <si>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</si>
  <si>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</si>
  <si>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</si>
  <si>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</si>
  <si>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</si>
  <si>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</si>
  <si>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</si>
  <si>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</si>
  <si>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</si>
  <si>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</si>
  <si>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</si>
  <si>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</si>
  <si>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</si>
  <si>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</si>
  <si>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</si>
  <si>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</si>
  <si>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</si>
  <si>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</si>
  <si>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</si>
  <si>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</si>
  <si>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</si>
  <si>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</si>
  <si>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</si>
  <si>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</si>
  <si>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</si>
  <si>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</si>
  <si>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</si>
  <si>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</si>
  <si>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</si>
  <si>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</si>
  <si>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</si>
  <si>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</si>
  <si>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</si>
  <si>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</si>
  <si>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</si>
  <si>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</si>
  <si>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</si>
  <si>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</si>
  <si>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</si>
  <si>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</si>
  <si>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</si>
  <si>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</si>
  <si>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</si>
  <si>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</si>
  <si>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</si>
  <si>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</si>
  <si>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</si>
  <si>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</si>
  <si>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</si>
  <si>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</si>
  <si>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</si>
  <si>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</si>
  <si>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</si>
  <si>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</si>
  <si>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</si>
  <si>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</si>
  <si>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</si>
  <si>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</si>
  <si>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</si>
  <si>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</si>
  <si>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</si>
  <si>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</si>
  <si>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</si>
  <si>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</si>
  <si>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</si>
  <si>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</si>
  <si>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</si>
  <si>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</si>
  <si>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</si>
  <si>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</si>
  <si>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</si>
  <si>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</si>
  <si>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</si>
  <si>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</si>
  <si>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</si>
  <si>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</si>
  <si>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</si>
  <si>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</si>
  <si>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</si>
  <si>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</si>
  <si>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</si>
  <si>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</si>
  <si>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</si>
  <si>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</si>
  <si>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</si>
  <si>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</si>
  <si>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</si>
  <si>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</si>
  <si>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</si>
  <si>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</si>
  <si>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</si>
  <si>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</si>
  <si>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</si>
  <si>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</si>
  <si>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</si>
  <si>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</si>
  <si>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</si>
  <si>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</si>
  <si>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</si>
  <si>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</si>
  <si>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</si>
  <si>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</si>
  <si>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</si>
  <si>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</si>
  <si>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</si>
  <si>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</si>
  <si>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</si>
  <si>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</si>
  <si>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</si>
  <si>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</si>
  <si>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</si>
  <si>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</si>
  <si>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</si>
  <si>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</si>
  <si>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</si>
  <si>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</si>
  <si>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</si>
  <si>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</si>
  <si>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</si>
  <si>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</si>
  <si>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</si>
  <si>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</si>
  <si>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</si>
  <si>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</si>
  <si>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</si>
  <si>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</si>
  <si>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</si>
  <si>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</si>
  <si>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</si>
  <si>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</si>
  <si>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</si>
  <si>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</si>
  <si>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</si>
  <si>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</si>
  <si>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</si>
  <si>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</si>
  <si>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</si>
  <si>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</si>
  <si>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</si>
  <si>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</si>
  <si>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</si>
  <si>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</si>
  <si>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</si>
  <si>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</si>
  <si>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</si>
  <si>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</si>
  <si>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</si>
  <si>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</si>
  <si>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</si>
  <si>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</si>
  <si>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</si>
  <si>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</si>
  <si>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</si>
  <si>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</si>
  <si>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</si>
  <si>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</si>
  <si>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</si>
  <si>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</si>
  <si>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</si>
  <si>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</si>
  <si>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</si>
  <si>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</si>
  <si>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</si>
  <si>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</si>
  <si>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</si>
  <si>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</si>
  <si>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</si>
  <si>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</si>
  <si>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</si>
  <si>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</si>
  <si>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</si>
  <si>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</si>
  <si>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</si>
  <si>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</si>
  <si>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</si>
  <si>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</si>
  <si>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</si>
  <si>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</si>
  <si>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</si>
  <si>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</si>
  <si>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</si>
  <si>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</si>
  <si>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</si>
  <si>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</si>
  <si>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</si>
  <si>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</si>
  <si>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</si>
  <si>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</si>
  <si>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</si>
  <si>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</si>
  <si>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</si>
  <si>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</si>
  <si>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</si>
  <si>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</si>
  <si>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</si>
  <si>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</si>
  <si>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</si>
  <si>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</si>
  <si>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</si>
  <si>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</si>
  <si>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</si>
  <si>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</si>
  <si>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</si>
  <si>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</si>
  <si>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</si>
  <si>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</si>
  <si>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</si>
  <si>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</si>
  <si>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</si>
  <si>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</si>
  <si>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</si>
  <si>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</si>
  <si>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</si>
  <si>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</si>
  <si>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</si>
  <si>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</si>
  <si>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</si>
  <si>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</si>
  <si>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</si>
  <si>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</si>
  <si>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</si>
  <si>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</si>
  <si>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</si>
  <si>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</si>
  <si>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</si>
  <si>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</si>
  <si>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</si>
  <si>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</si>
  <si>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</si>
  <si>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</si>
  <si>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</si>
  <si>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</si>
  <si>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</si>
  <si>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</si>
  <si>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</si>
  <si>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</si>
  <si>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</si>
  <si>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</si>
  <si>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</si>
  <si>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</si>
  <si>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</si>
  <si>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</si>
  <si>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</si>
  <si>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</si>
  <si>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</si>
  <si>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</si>
  <si>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</si>
  <si>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</si>
  <si>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</si>
  <si>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</si>
  <si>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</si>
  <si>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</si>
  <si>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</si>
  <si>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</si>
  <si>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</si>
  <si>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</si>
  <si>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</si>
  <si>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</si>
  <si>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</si>
  <si>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</si>
  <si>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</si>
  <si>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</si>
  <si>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</si>
  <si>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</si>
  <si>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</si>
  <si>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</si>
  <si>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</si>
  <si>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</si>
  <si>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</si>
  <si>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</si>
  <si>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</si>
  <si>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</si>
  <si>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</si>
  <si>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</si>
  <si>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</si>
  <si>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</si>
  <si>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</si>
  <si>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</si>
  <si>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</si>
  <si>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</si>
  <si>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</si>
  <si>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</si>
  <si>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</si>
  <si>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</si>
  <si>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</si>
  <si>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</si>
  <si>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</si>
  <si>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</si>
  <si>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</si>
  <si>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</si>
  <si>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</si>
  <si>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</si>
  <si>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</si>
  <si>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</si>
  <si>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</si>
  <si>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</si>
  <si>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</si>
  <si>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</si>
  <si>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</si>
  <si>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</si>
  <si>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</si>
  <si>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</si>
  <si>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</si>
  <si>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</si>
  <si>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</si>
  <si>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</si>
  <si>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</si>
  <si>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</si>
  <si>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</si>
  <si>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</si>
  <si>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</si>
  <si>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</si>
  <si>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</si>
  <si>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</si>
  <si>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</si>
  <si>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</si>
  <si>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</si>
  <si>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</si>
  <si>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</si>
  <si>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</si>
  <si>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</si>
  <si>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</si>
  <si>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</si>
  <si>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</si>
  <si>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</si>
  <si>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</si>
  <si>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</si>
  <si>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</si>
  <si>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</si>
  <si>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</si>
  <si>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</si>
  <si>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</si>
  <si>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</si>
  <si>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</si>
  <si>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</si>
  <si>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</si>
  <si>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</si>
  <si>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</si>
  <si>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</si>
  <si>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</si>
  <si>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</si>
  <si>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</si>
  <si>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</si>
  <si>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</si>
  <si>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</si>
  <si>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</si>
  <si>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</si>
  <si>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</si>
  <si>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</si>
  <si>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</si>
  <si>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</si>
  <si>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</si>
  <si>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</si>
  <si>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</si>
  <si>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</si>
  <si>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</si>
  <si>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</si>
  <si>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</si>
  <si>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</si>
  <si>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</si>
  <si>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</si>
  <si>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</si>
  <si>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</si>
  <si>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</si>
  <si>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</si>
  <si>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</si>
  <si>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</si>
  <si>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</si>
  <si>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</si>
  <si>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</si>
  <si>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</si>
  <si>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</si>
  <si>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</si>
  <si>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</si>
  <si>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</si>
  <si>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</si>
  <si>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</si>
  <si>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</si>
  <si>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</si>
  <si>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</si>
  <si>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</si>
  <si>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</si>
  <si>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</si>
  <si>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</si>
  <si>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</si>
  <si>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</si>
  <si>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</si>
  <si>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</si>
  <si>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</si>
  <si>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</si>
  <si>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</si>
  <si>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</si>
  <si>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</si>
  <si>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</si>
  <si>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</si>
  <si>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</si>
  <si>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</si>
  <si>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</si>
  <si>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</si>
  <si>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</si>
  <si>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</si>
  <si>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</si>
  <si>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</si>
  <si>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</si>
  <si>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</si>
  <si>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</si>
  <si>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</si>
  <si>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</si>
  <si>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</si>
  <si>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</si>
  <si>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</si>
  <si>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</si>
  <si>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</si>
  <si>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</si>
  <si>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</si>
  <si>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</si>
  <si>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</si>
  <si>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</si>
  <si>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</si>
  <si>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</si>
  <si>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</si>
  <si>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</si>
  <si>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</si>
  <si>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</si>
  <si>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</si>
  <si>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</si>
  <si>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</si>
  <si>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</si>
  <si>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</si>
  <si>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</si>
  <si>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</si>
  <si>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</si>
  <si>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</si>
  <si>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</si>
  <si>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</si>
  <si>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</si>
  <si>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</si>
  <si>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</si>
  <si>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</si>
  <si>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</si>
  <si>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</si>
  <si>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</si>
  <si>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</si>
  <si>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</si>
  <si>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</si>
  <si>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</si>
  <si>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</si>
  <si>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</si>
  <si>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</si>
  <si>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</si>
  <si>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</si>
  <si>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</si>
  <si>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</si>
  <si>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</si>
  <si>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</si>
  <si>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</si>
  <si>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</si>
  <si>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</si>
  <si>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</si>
  <si>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</si>
  <si>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</si>
  <si>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</si>
  <si>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</si>
  <si>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</si>
  <si>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</si>
  <si>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</si>
  <si>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</si>
  <si>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</si>
  <si>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</si>
  <si>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</si>
  <si>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</si>
  <si>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</si>
  <si>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</si>
  <si>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</si>
  <si>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</si>
  <si>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</si>
  <si>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</si>
  <si>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</si>
  <si>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</si>
  <si>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</si>
  <si>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</si>
  <si>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</si>
  <si>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</si>
  <si>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</si>
  <si>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</si>
  <si>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</si>
  <si>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</si>
  <si>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</si>
  <si>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</si>
  <si>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</si>
  <si>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</si>
  <si>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</si>
  <si>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</si>
  <si>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</si>
  <si>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</si>
  <si>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</si>
  <si>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</si>
  <si>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</si>
  <si>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</si>
  <si>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</si>
  <si>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</si>
  <si>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</si>
  <si>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</si>
  <si>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</si>
  <si>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</si>
  <si>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</si>
  <si>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</si>
  <si>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</si>
  <si>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</si>
  <si>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</si>
  <si>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</si>
  <si>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</si>
  <si>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</si>
  <si>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</si>
  <si>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</si>
  <si>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</si>
  <si>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</si>
  <si>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</si>
  <si>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</si>
  <si>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</si>
  <si>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</si>
  <si>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</si>
  <si>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</si>
  <si>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</si>
  <si>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</si>
  <si>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</si>
  <si>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</si>
  <si>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</si>
  <si>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</si>
  <si>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</si>
  <si>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</si>
  <si>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</si>
  <si>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</si>
  <si>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</si>
  <si>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</si>
  <si>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</si>
  <si>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</si>
  <si>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</si>
  <si>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</si>
  <si>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</si>
  <si>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</si>
  <si>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</si>
  <si>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</si>
  <si>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</si>
  <si>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</si>
  <si>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</si>
  <si>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</si>
  <si>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</si>
  <si>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</si>
  <si>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</si>
  <si>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</si>
  <si>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</si>
  <si>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</si>
  <si>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</si>
  <si>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</si>
  <si>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</si>
  <si>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</si>
  <si>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</si>
  <si>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</si>
  <si>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</si>
  <si>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</si>
  <si>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</si>
  <si>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</si>
  <si>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</si>
  <si>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</si>
  <si>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</si>
  <si>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</si>
  <si>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</si>
  <si>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</si>
  <si>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</si>
  <si>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</si>
  <si>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</si>
  <si>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</si>
  <si>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</si>
  <si>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</si>
  <si>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</si>
  <si>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</si>
  <si>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</si>
  <si>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</si>
  <si>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</si>
  <si>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</si>
  <si>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</si>
  <si>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</si>
  <si>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</si>
  <si>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</si>
  <si>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</si>
  <si>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</si>
  <si>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</si>
  <si>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</si>
  <si>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</si>
  <si>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</si>
  <si>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</si>
  <si>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</si>
  <si>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</si>
  <si>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</si>
  <si>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</si>
  <si>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</si>
  <si>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</si>
  <si>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</si>
  <si>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</si>
  <si>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</si>
  <si>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</si>
  <si>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</si>
  <si>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</si>
  <si>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</si>
  <si>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</si>
  <si>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</si>
  <si>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</si>
  <si>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</si>
  <si>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</si>
  <si>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</si>
  <si>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</si>
  <si>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</si>
  <si>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</si>
  <si>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</si>
  <si>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</si>
  <si>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</si>
  <si>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</si>
  <si>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</si>
  <si>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</si>
  <si>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</si>
  <si>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</si>
  <si>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</si>
  <si>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</si>
  <si>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</si>
  <si>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</si>
  <si>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</si>
  <si>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</si>
  <si>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</si>
  <si>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</si>
  <si>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</si>
  <si>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</si>
  <si>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</si>
  <si>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</si>
  <si>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</si>
  <si>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</si>
  <si>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</si>
  <si>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</si>
  <si>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</si>
  <si>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</si>
  <si>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</si>
  <si>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</si>
  <si>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</si>
  <si>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</si>
  <si>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</si>
  <si>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</si>
  <si>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</si>
  <si>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</si>
  <si>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</si>
  <si>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</si>
  <si>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</si>
  <si>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</si>
  <si>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</si>
  <si>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</si>
  <si>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</si>
  <si>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</si>
  <si>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</si>
  <si>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</si>
  <si>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</si>
  <si>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</si>
  <si>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</si>
  <si>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</si>
  <si>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</si>
  <si>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</si>
  <si>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</si>
  <si>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</si>
  <si>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</si>
  <si>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</si>
  <si>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</si>
  <si>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</si>
  <si>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</si>
  <si>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</si>
  <si>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</si>
  <si>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</si>
  <si>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</si>
  <si>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</si>
  <si>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</si>
  <si>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</si>
  <si>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</si>
  <si>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</si>
  <si>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</si>
  <si>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</si>
  <si>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</si>
  <si>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</si>
  <si>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</si>
  <si>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</si>
  <si>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</si>
  <si>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</si>
  <si>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</si>
  <si>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</si>
  <si>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</si>
  <si>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</si>
  <si>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</si>
  <si>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</si>
  <si>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</si>
  <si>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</si>
  <si>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</si>
  <si>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</si>
  <si>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</si>
  <si>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</si>
  <si>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</si>
  <si>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</si>
  <si>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</si>
  <si>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</si>
  <si>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</si>
  <si>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</si>
  <si>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</si>
  <si>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</si>
  <si>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</si>
  <si>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</si>
  <si>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</si>
  <si>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</si>
  <si>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</si>
  <si>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</si>
  <si>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</si>
  <si>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</si>
  <si>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</si>
  <si>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</si>
  <si>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</si>
  <si>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</si>
  <si>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</si>
  <si>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</si>
  <si>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</si>
  <si>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</si>
  <si>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</si>
  <si>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</si>
  <si>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</si>
  <si>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</si>
  <si>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</si>
  <si>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</si>
  <si>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</si>
  <si>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</si>
  <si>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</si>
  <si>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</si>
  <si>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</si>
  <si>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</si>
  <si>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</si>
  <si>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</si>
  <si>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</si>
  <si>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</si>
  <si>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</si>
  <si>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</si>
  <si>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</si>
  <si>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</si>
  <si>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</si>
  <si>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</si>
  <si>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</si>
  <si>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</si>
  <si>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</si>
  <si>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</si>
  <si>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</si>
  <si>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</si>
  <si>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</si>
  <si>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</si>
  <si>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</si>
  <si>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</si>
  <si>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</si>
  <si>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</si>
  <si>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</si>
  <si>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</si>
  <si>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</si>
  <si>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</si>
  <si>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</si>
  <si>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</si>
  <si>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</si>
  <si>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</si>
  <si>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</si>
  <si>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</si>
  <si>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</si>
  <si>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</si>
  <si>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</si>
  <si>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</si>
  <si>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</si>
  <si>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</si>
  <si>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</si>
  <si>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</si>
  <si>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</si>
  <si>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</si>
  <si>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</si>
  <si>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</si>
  <si>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</si>
  <si>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</si>
  <si>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</si>
  <si>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</si>
  <si>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</si>
  <si>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</si>
  <si>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</si>
  <si>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</si>
  <si>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</si>
  <si>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</si>
  <si>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</si>
  <si>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</si>
  <si>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</si>
  <si>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</si>
  <si>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</si>
  <si>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</si>
  <si>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</si>
  <si>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</si>
  <si>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</si>
  <si>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</si>
  <si>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</si>
  <si>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</si>
  <si>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</si>
  <si>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</si>
  <si>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</si>
  <si>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</si>
  <si>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</si>
  <si>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</si>
  <si>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</si>
  <si>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</si>
  <si>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</si>
  <si>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</si>
  <si>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</si>
  <si>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</si>
  <si>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</si>
  <si>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</si>
  <si>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</si>
  <si>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</si>
  <si>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</si>
  <si>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</si>
  <si>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</si>
  <si>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</si>
  <si>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</si>
  <si>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</si>
  <si>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</si>
  <si>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</si>
  <si>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</si>
  <si>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</si>
  <si>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</si>
  <si>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</si>
  <si>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</si>
  <si>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</si>
  <si>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</si>
  <si>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</si>
  <si>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</si>
  <si>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</si>
  <si>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</si>
  <si>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</si>
  <si>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</si>
  <si>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</si>
  <si>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</si>
  <si>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</si>
  <si>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</si>
  <si>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</si>
  <si>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</si>
  <si>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</si>
  <si>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</si>
  <si>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</si>
  <si>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</si>
  <si>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</si>
  <si>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</si>
  <si>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</si>
  <si>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</si>
  <si>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</si>
  <si>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</si>
  <si>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</si>
  <si>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</si>
  <si>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</si>
  <si>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</si>
  <si>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</si>
  <si>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</si>
  <si>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</si>
  <si>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</si>
  <si>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</si>
  <si>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</si>
  <si>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</si>
  <si>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</si>
  <si>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</si>
  <si>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</si>
  <si>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</si>
  <si>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</si>
  <si>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</si>
  <si>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</si>
  <si>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</si>
  <si>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</si>
  <si>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</si>
  <si>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</si>
  <si>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</si>
  <si>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</si>
  <si>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</si>
  <si>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</si>
  <si>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</si>
  <si>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</si>
  <si>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</si>
  <si>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</si>
  <si>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</si>
  <si>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</si>
  <si>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</si>
  <si>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</si>
  <si>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</si>
  <si>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</si>
  <si>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</si>
  <si>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</si>
  <si>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</si>
  <si>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</si>
  <si>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</si>
  <si>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</si>
  <si>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</si>
  <si>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</si>
  <si>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</si>
  <si>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</si>
  <si>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</si>
  <si>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</si>
  <si>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</si>
  <si>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</si>
  <si>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</si>
  <si>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</si>
  <si>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</si>
  <si>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</si>
  <si>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</si>
  <si>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</si>
  <si>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</si>
  <si>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</si>
  <si>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</si>
  <si>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</si>
  <si>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</si>
  <si>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</si>
  <si>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</si>
  <si>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</si>
  <si>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</si>
  <si>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</si>
  <si>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</si>
  <si>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</si>
  <si>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</si>
  <si>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</si>
  <si>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</si>
  <si>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</si>
  <si>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</si>
  <si>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</si>
  <si>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</si>
  <si>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</si>
  <si>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</si>
  <si>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</si>
  <si>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</si>
  <si>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</si>
  <si>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</si>
  <si>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</si>
  <si>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</si>
  <si>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</si>
  <si>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</si>
  <si>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</si>
  <si>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</si>
  <si>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</si>
  <si>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</si>
  <si>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</si>
  <si>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</si>
  <si>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</si>
  <si>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</si>
  <si>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</si>
  <si>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</si>
  <si>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</si>
  <si>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</si>
  <si>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</si>
  <si>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</si>
  <si>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</si>
  <si>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</si>
  <si>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</si>
  <si>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</si>
  <si>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</si>
  <si>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</si>
  <si>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</si>
  <si>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</si>
  <si>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</si>
  <si>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</si>
  <si>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</si>
  <si>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</si>
  <si>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</si>
  <si>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</si>
  <si>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</si>
  <si>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</si>
  <si>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</si>
  <si>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</si>
  <si>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</si>
  <si>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</si>
  <si>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</si>
  <si>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</si>
  <si>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</si>
  <si>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</si>
  <si>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</si>
  <si>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</si>
  <si>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</si>
  <si>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</si>
  <si>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</si>
  <si>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</si>
  <si>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</si>
  <si>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</si>
  <si>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</si>
  <si>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</si>
  <si>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</si>
  <si>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</si>
  <si>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</si>
  <si>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</si>
  <si>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</si>
  <si>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</si>
  <si>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</si>
  <si>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</si>
  <si>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</si>
  <si>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</si>
  <si>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</si>
  <si>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</si>
  <si>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</si>
  <si>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</si>
  <si>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</si>
  <si>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</si>
  <si>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</si>
  <si>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</si>
  <si>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</si>
  <si>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</si>
  <si>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</si>
  <si>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</si>
  <si>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</si>
  <si>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</si>
  <si>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</si>
  <si>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</si>
  <si>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</si>
  <si>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</si>
  <si>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</si>
  <si>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</si>
  <si>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</si>
  <si>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</si>
  <si>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</si>
  <si>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</si>
  <si>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</si>
  <si>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</si>
  <si>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</si>
  <si>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</si>
  <si>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</si>
  <si>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</si>
  <si>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</si>
  <si>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</si>
  <si>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</si>
  <si>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</si>
  <si>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</si>
  <si>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</si>
  <si>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</si>
  <si>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</si>
  <si>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</si>
  <si>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</si>
  <si>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</si>
  <si>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</si>
  <si>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</si>
  <si>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</si>
  <si>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</si>
  <si>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</si>
  <si>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</si>
  <si>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</si>
  <si>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</si>
  <si>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</si>
  <si>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</si>
  <si>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</si>
  <si>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</si>
  <si>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</si>
  <si>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</si>
  <si>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</si>
  <si>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</si>
  <si>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</si>
  <si>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</si>
  <si>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</si>
  <si>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</si>
  <si>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</si>
  <si>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</si>
  <si>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</si>
  <si>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</si>
  <si>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</si>
  <si>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</si>
  <si>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</si>
  <si>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</si>
  <si>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</si>
  <si>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</si>
  <si>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</si>
  <si>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</si>
  <si>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</si>
  <si>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</si>
  <si>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</si>
  <si>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</si>
  <si>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</si>
  <si>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</si>
  <si>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</si>
  <si>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</si>
  <si>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</si>
  <si>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</si>
  <si>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</si>
  <si>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</si>
  <si>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</si>
  <si>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</si>
  <si>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</si>
  <si>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</si>
  <si>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</si>
  <si>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</si>
  <si>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</si>
  <si>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</si>
  <si>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</si>
  <si>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</si>
  <si>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</si>
  <si>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</si>
  <si>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</si>
  <si>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</si>
  <si>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</si>
  <si>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</si>
  <si>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</si>
  <si>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</si>
  <si>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</si>
  <si>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</si>
  <si>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</si>
  <si>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</si>
  <si>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</si>
  <si>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</si>
  <si>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</si>
  <si>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</si>
  <si>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</si>
  <si>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</si>
  <si>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</si>
  <si>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</si>
  <si>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</si>
  <si>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</si>
  <si>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</si>
  <si>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</si>
  <si>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</si>
  <si>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</si>
  <si>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</si>
  <si>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</si>
  <si>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</si>
  <si>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</si>
  <si>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</si>
  <si>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</si>
  <si>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</si>
  <si>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</si>
  <si>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</si>
  <si>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</si>
  <si>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</si>
  <si>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</si>
  <si>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</si>
  <si>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</si>
  <si>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</si>
  <si>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</si>
  <si>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</si>
  <si>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</si>
  <si>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</si>
  <si>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</si>
  <si>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</si>
  <si>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</si>
  <si>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</si>
  <si>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</si>
  <si>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</si>
  <si>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</si>
  <si>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</si>
  <si>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</si>
  <si>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</si>
  <si>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</si>
  <si>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</si>
  <si>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</si>
  <si>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</si>
  <si>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</si>
  <si>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</si>
  <si>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</si>
  <si>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</si>
  <si>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</si>
  <si>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</si>
  <si>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</si>
  <si>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</si>
  <si>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</si>
  <si>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</si>
  <si>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</si>
  <si>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</si>
  <si>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</si>
  <si>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</si>
  <si>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</si>
  <si>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</si>
  <si>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</si>
  <si>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</si>
  <si>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</si>
  <si>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</si>
  <si>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</si>
  <si>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</si>
  <si>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</si>
  <si>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</si>
  <si>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</si>
  <si>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</si>
  <si>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</si>
  <si>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</si>
  <si>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</si>
  <si>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</si>
  <si>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</si>
  <si>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</si>
  <si>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</si>
  <si>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</si>
  <si>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</si>
  <si>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</si>
  <si>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</si>
  <si>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</si>
  <si>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</si>
  <si>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</si>
  <si>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</si>
  <si>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</si>
  <si>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</si>
  <si>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</si>
  <si>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</si>
  <si>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</si>
  <si>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</si>
  <si>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</si>
  <si>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</si>
  <si>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</si>
  <si>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</si>
  <si>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</si>
  <si>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</si>
  <si>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</si>
  <si>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</si>
  <si>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</si>
  <si>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</si>
  <si>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</si>
  <si>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</si>
  <si>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</si>
  <si>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</si>
  <si>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</si>
  <si>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</si>
  <si>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</si>
  <si>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</si>
  <si>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</si>
  <si>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</si>
  <si>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</si>
  <si>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</si>
  <si>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</si>
  <si>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</si>
  <si>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</si>
  <si>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</si>
  <si>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</si>
  <si>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</si>
  <si>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</si>
  <si>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</si>
  <si>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</si>
  <si>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</si>
  <si>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</si>
  <si>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</si>
  <si>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</si>
  <si>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</si>
  <si>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</si>
  <si>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</si>
  <si>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</si>
  <si>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</si>
  <si>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</si>
  <si>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</si>
  <si>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</si>
  <si>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</si>
  <si>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</si>
  <si>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</si>
  <si>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</si>
  <si>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</si>
  <si>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</si>
  <si>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</si>
  <si>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</si>
  <si>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</si>
  <si>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</si>
  <si>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</si>
  <si>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</si>
  <si>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</si>
  <si>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</si>
  <si>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</si>
  <si>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</si>
  <si>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</si>
  <si>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</si>
  <si>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</si>
  <si>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</si>
  <si>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</si>
  <si>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</si>
  <si>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</si>
  <si>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</si>
  <si>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</si>
  <si>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</si>
  <si>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</si>
  <si>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</si>
  <si>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</si>
  <si>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</si>
  <si>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</si>
  <si>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</si>
  <si>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</si>
  <si>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</si>
  <si>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</si>
  <si>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</si>
  <si>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</si>
  <si>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</si>
  <si>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</si>
  <si>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</si>
  <si>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</si>
  <si>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</si>
  <si>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</si>
  <si>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</si>
  <si>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</si>
  <si>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</si>
  <si>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</si>
  <si>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</si>
  <si>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</si>
  <si>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</si>
  <si>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</si>
  <si>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</si>
  <si>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</si>
  <si>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</si>
  <si>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</si>
  <si>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</si>
  <si>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</si>
  <si>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</si>
  <si>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</si>
  <si>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</si>
  <si>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</si>
  <si>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</si>
  <si>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</si>
  <si>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</si>
  <si>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</si>
  <si>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</si>
  <si>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</si>
  <si>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</si>
  <si>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</si>
  <si>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</si>
  <si>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</si>
  <si>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</si>
  <si>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</si>
  <si>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</si>
  <si>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</si>
  <si>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</si>
  <si>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</si>
  <si>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</si>
  <si>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</si>
  <si>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</si>
  <si>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</si>
  <si>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</si>
  <si>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</si>
  <si>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</si>
  <si>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</si>
  <si>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</si>
  <si>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</si>
  <si>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</si>
  <si>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</si>
  <si>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</si>
  <si>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</si>
  <si>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</si>
  <si>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</si>
  <si>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</si>
  <si>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</si>
  <si>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</si>
  <si>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</si>
  <si>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</si>
  <si>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</si>
  <si>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</si>
  <si>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</si>
  <si>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</si>
  <si>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</si>
  <si>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</si>
  <si>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</si>
  <si>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</si>
  <si>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</si>
  <si>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</si>
  <si>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</si>
  <si>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</si>
  <si>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</si>
  <si>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</si>
  <si>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</si>
  <si>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</si>
  <si>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</si>
  <si>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</si>
  <si>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</si>
  <si>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</si>
  <si>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</si>
  <si>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</si>
  <si>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</si>
  <si>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</si>
  <si>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</si>
  <si>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</si>
  <si>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</si>
  <si>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</si>
  <si>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</si>
  <si>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</si>
  <si>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</si>
  <si>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</si>
  <si>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</si>
  <si>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</si>
  <si>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</si>
  <si>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</si>
  <si>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</si>
  <si>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</si>
  <si>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</si>
  <si>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</si>
  <si>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</si>
  <si>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</si>
  <si>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</si>
  <si>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</si>
  <si>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</si>
  <si>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</si>
  <si>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</si>
  <si>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</si>
  <si>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</si>
  <si>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</si>
  <si>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</si>
  <si>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</si>
  <si>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</si>
  <si>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</si>
  <si>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</si>
  <si>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</si>
  <si>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</si>
  <si>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</si>
  <si>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</si>
  <si>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</si>
  <si>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</si>
  <si>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</si>
  <si>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</si>
  <si>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</si>
  <si>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</si>
  <si>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</si>
  <si>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</si>
  <si>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</si>
  <si>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</si>
  <si>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</si>
  <si>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</si>
  <si>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</si>
  <si>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</si>
  <si>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</si>
  <si>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</si>
  <si>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</si>
  <si>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</si>
  <si>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</si>
  <si>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</si>
  <si>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</si>
  <si>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</si>
  <si>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</si>
  <si>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</si>
  <si>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</si>
  <si>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</si>
  <si>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</si>
  <si>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</si>
  <si>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</si>
  <si>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</si>
  <si>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</si>
  <si>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</si>
  <si>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</si>
  <si>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</si>
  <si>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</si>
  <si>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</si>
  <si>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</si>
  <si>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</si>
  <si>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</si>
  <si>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</si>
  <si>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</si>
  <si>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</si>
  <si>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</si>
  <si>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</si>
  <si>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</si>
  <si>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</si>
  <si>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</si>
  <si>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</si>
  <si>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</si>
  <si>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</si>
  <si>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</si>
  <si>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</si>
  <si>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</si>
  <si>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</si>
  <si>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</si>
  <si>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</si>
  <si>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</si>
  <si>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</si>
  <si>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</si>
  <si>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</si>
  <si>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</si>
  <si>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</si>
  <si>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</si>
  <si>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</si>
  <si>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</si>
  <si>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</si>
  <si>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</si>
  <si>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</si>
  <si>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</si>
  <si>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</si>
  <si>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</si>
  <si>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</si>
  <si>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</si>
  <si>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</si>
  <si>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</si>
  <si>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</si>
  <si>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</si>
  <si>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</si>
  <si>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</si>
  <si>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</si>
  <si>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</si>
  <si>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</si>
  <si>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</si>
  <si>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</si>
  <si>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</si>
  <si>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</si>
  <si>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</si>
  <si>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</si>
  <si>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</si>
  <si>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</si>
  <si>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</si>
  <si>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</si>
  <si>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</si>
  <si>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</si>
  <si>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</si>
  <si>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</si>
  <si>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</si>
  <si>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</si>
  <si>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</si>
  <si>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</si>
  <si>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</si>
  <si>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</si>
  <si>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</si>
  <si>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</si>
  <si>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</si>
  <si>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</si>
  <si>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</si>
  <si>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</si>
  <si>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</si>
  <si>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</si>
  <si>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</si>
  <si>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</si>
  <si>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</si>
  <si>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</si>
  <si>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</si>
  <si>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</si>
  <si>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</si>
  <si>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</si>
  <si>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</si>
  <si>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</si>
  <si>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</si>
  <si>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</si>
  <si>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</si>
  <si>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</si>
  <si>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</si>
  <si>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</si>
  <si>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</si>
  <si>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</si>
  <si>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</si>
  <si>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</si>
  <si>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</si>
  <si>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</si>
  <si>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</si>
  <si>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</si>
  <si>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</si>
  <si>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</si>
  <si>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</si>
  <si>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</si>
  <si>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</si>
  <si>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</si>
  <si>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</si>
  <si>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</si>
  <si>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</si>
  <si>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</si>
  <si>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</si>
  <si>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</si>
  <si>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</si>
  <si>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</si>
  <si>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</si>
  <si>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</si>
  <si>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</si>
  <si>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</si>
  <si>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</si>
  <si>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</si>
  <si>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</si>
  <si>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</si>
  <si>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</si>
  <si>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</si>
  <si>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</si>
  <si>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</si>
  <si>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</si>
  <si>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</si>
  <si>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</si>
  <si>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</si>
  <si>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</si>
  <si>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</si>
  <si>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</si>
  <si>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</si>
  <si>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</si>
  <si>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</si>
  <si>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</si>
  <si>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</si>
  <si>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</si>
  <si>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</si>
  <si>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</si>
  <si>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</si>
  <si>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</si>
  <si>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</si>
  <si>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</si>
  <si>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</si>
  <si>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</si>
  <si>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</si>
  <si>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</si>
  <si>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</si>
  <si>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</si>
  <si>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</si>
  <si>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</si>
  <si>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</si>
  <si>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</si>
  <si>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</si>
  <si>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</si>
  <si>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</si>
  <si>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</si>
  <si>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</si>
  <si>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</si>
  <si>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</si>
  <si>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</si>
  <si>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</si>
  <si>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</si>
  <si>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</si>
  <si>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</si>
  <si>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</si>
  <si>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</si>
  <si>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</si>
  <si>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</si>
  <si>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</si>
  <si>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</si>
  <si>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</si>
  <si>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</si>
  <si>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</si>
  <si>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</si>
  <si>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</si>
  <si>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</si>
  <si>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</si>
  <si>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</si>
  <si>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</si>
  <si>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</si>
  <si>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</si>
  <si>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</si>
  <si>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</si>
  <si>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</si>
  <si>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</si>
  <si>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</si>
  <si>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</si>
  <si>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</si>
  <si>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</si>
  <si>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</si>
  <si>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</si>
  <si>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</si>
  <si>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</si>
  <si>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</si>
  <si>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</si>
  <si>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</si>
  <si>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</si>
  <si>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</si>
  <si>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</si>
  <si>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</si>
  <si>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</si>
  <si>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</si>
  <si>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</si>
  <si>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</si>
  <si>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</si>
  <si>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</si>
  <si>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</si>
  <si>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</si>
  <si>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</si>
  <si>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</si>
  <si>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</si>
  <si>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</si>
  <si>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</si>
  <si>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</si>
  <si>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</si>
  <si>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</si>
  <si>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</si>
  <si>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</si>
  <si>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</si>
  <si>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</si>
  <si>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</si>
  <si>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</si>
  <si>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</si>
  <si>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</si>
  <si>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</si>
  <si>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</si>
  <si>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</si>
  <si>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</si>
  <si>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</si>
  <si>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</si>
  <si>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</si>
  <si>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</si>
  <si>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</si>
  <si>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</si>
  <si>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</si>
  <si>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</si>
  <si>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</si>
  <si>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</si>
  <si>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</si>
  <si>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</si>
  <si>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</si>
  <si>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</si>
  <si>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</si>
  <si>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</si>
  <si>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</si>
  <si>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</si>
  <si>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</si>
  <si>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</si>
  <si>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</si>
  <si>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</si>
  <si>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</si>
  <si>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</si>
  <si>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</si>
  <si>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</si>
  <si>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</si>
  <si>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</si>
  <si>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</si>
  <si>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</si>
  <si>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</si>
  <si>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</si>
  <si>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</si>
  <si>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</si>
  <si>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</si>
  <si>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</si>
  <si>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</si>
  <si>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</si>
  <si>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</si>
  <si>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</si>
  <si>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</si>
  <si>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</si>
  <si>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</si>
  <si>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</si>
  <si>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</si>
  <si>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</si>
  <si>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</si>
  <si>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</si>
  <si>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</si>
  <si>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</si>
  <si>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</si>
  <si>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</si>
  <si>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</si>
  <si>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</si>
  <si>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</si>
  <si>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</si>
  <si>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</si>
  <si>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</si>
  <si>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</si>
  <si>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</si>
  <si>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</si>
  <si>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</si>
  <si>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</si>
  <si>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</si>
  <si>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</si>
  <si>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</si>
  <si>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</si>
  <si>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</si>
  <si>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</si>
  <si>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</si>
  <si>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</si>
  <si>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</si>
  <si>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</si>
  <si>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</si>
  <si>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</si>
  <si>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</si>
  <si>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</si>
  <si>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</si>
  <si>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</si>
  <si>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</si>
  <si>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</si>
  <si>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</si>
  <si>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</si>
  <si>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</si>
  <si>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</si>
  <si>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</si>
  <si>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</si>
  <si>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</si>
  <si>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</si>
  <si>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</si>
  <si>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</si>
  <si>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</si>
  <si>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</si>
  <si>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</si>
  <si>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</si>
  <si>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</si>
  <si>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</si>
  <si>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</si>
  <si>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</si>
  <si>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</si>
  <si>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</si>
  <si>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</si>
  <si>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</si>
  <si>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</si>
  <si>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</si>
  <si>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</si>
  <si>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</si>
  <si>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</si>
  <si>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</si>
  <si>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</si>
  <si>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</si>
  <si>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</si>
  <si>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</si>
  <si>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</si>
  <si>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</si>
  <si>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</si>
  <si>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</si>
  <si>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</si>
  <si>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</si>
  <si>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</si>
  <si>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</si>
  <si>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</si>
  <si>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</si>
  <si>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</si>
  <si>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</si>
  <si>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</si>
  <si>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</si>
  <si>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</si>
  <si>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</si>
  <si>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</si>
  <si>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</si>
  <si>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</si>
  <si>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</si>
  <si>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</si>
  <si>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</si>
  <si>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</si>
  <si>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</si>
  <si>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</si>
  <si>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</si>
  <si>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</si>
  <si>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</si>
  <si>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</si>
  <si>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</si>
  <si>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</si>
  <si>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</si>
  <si>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</si>
  <si>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</si>
  <si>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</si>
  <si>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</si>
  <si>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</si>
  <si>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</si>
  <si>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</si>
  <si>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</si>
  <si>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</si>
  <si>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</si>
  <si>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</si>
  <si>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</si>
  <si>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</si>
  <si>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</si>
  <si>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</si>
  <si>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</si>
  <si>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</si>
  <si>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</si>
  <si>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</si>
  <si>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</si>
  <si>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</si>
  <si>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</si>
  <si>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</si>
  <si>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</si>
  <si>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</si>
  <si>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</si>
  <si>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</si>
  <si>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</si>
  <si>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</si>
  <si>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</si>
  <si>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</si>
  <si>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</si>
  <si>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</si>
  <si>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</si>
  <si>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</si>
  <si>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</si>
  <si>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</si>
  <si>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</si>
  <si>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</si>
  <si>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</si>
  <si>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</si>
  <si>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</si>
  <si>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</si>
  <si>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</si>
  <si>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</si>
  <si>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</si>
  <si>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</si>
  <si>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</si>
  <si>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</si>
  <si>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</si>
  <si>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</si>
  <si>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</si>
  <si>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</si>
  <si>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</si>
  <si>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</si>
  <si>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</si>
  <si>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</si>
  <si>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</si>
  <si>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</si>
  <si>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</si>
  <si>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</si>
  <si>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</si>
  <si>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</si>
  <si>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</si>
  <si>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</si>
  <si>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</si>
  <si>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</si>
  <si>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</si>
  <si>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</si>
  <si>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</si>
  <si>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</si>
  <si>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</si>
  <si>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</si>
  <si>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</si>
  <si>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</si>
  <si>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</si>
  <si>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</si>
  <si>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</si>
  <si>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</si>
  <si>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</si>
  <si>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</si>
  <si>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</si>
  <si>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</si>
  <si>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</si>
  <si>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</si>
  <si>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</si>
  <si>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</si>
  <si>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</si>
  <si>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</si>
  <si>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</si>
  <si>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</si>
  <si>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</si>
  <si>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</si>
  <si>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</si>
  <si>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</si>
  <si>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</si>
  <si>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</si>
  <si>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</si>
  <si>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</si>
  <si>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</si>
  <si>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</si>
  <si>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</si>
  <si>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</si>
  <si>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</si>
  <si>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</si>
  <si>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</si>
  <si>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</si>
  <si>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</si>
  <si>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</si>
  <si>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</si>
  <si>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</si>
  <si>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</si>
  <si>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</si>
  <si>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</si>
  <si>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</si>
  <si>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</si>
  <si>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</si>
  <si>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</si>
  <si>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</si>
  <si>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</si>
  <si>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</si>
  <si>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</si>
  <si>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</si>
  <si>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</si>
  <si>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</si>
  <si>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</si>
  <si>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</si>
  <si>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</si>
  <si>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</si>
  <si>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</si>
  <si>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</si>
  <si>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</si>
  <si>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</si>
  <si>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</si>
  <si>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</si>
  <si>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</si>
  <si>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</si>
  <si>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</si>
  <si>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</si>
  <si>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</si>
  <si>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</si>
  <si>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</si>
  <si>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</si>
  <si>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</si>
  <si>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</si>
  <si>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</si>
  <si>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</si>
  <si>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</si>
  <si>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</si>
  <si>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</si>
  <si>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</si>
  <si>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</si>
  <si>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</si>
  <si>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</si>
  <si>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</si>
  <si>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</si>
  <si>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</si>
  <si>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</si>
  <si>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</si>
  <si>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</si>
  <si>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</si>
  <si>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</si>
  <si>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</si>
  <si>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</si>
  <si>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</si>
  <si>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</si>
  <si>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</si>
  <si>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</si>
  <si>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</si>
  <si>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</si>
  <si>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</si>
  <si>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</si>
  <si>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</si>
  <si>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</si>
  <si>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</si>
  <si>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</si>
  <si>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</si>
  <si>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</si>
  <si>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</si>
  <si>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</si>
  <si>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</si>
  <si>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</si>
  <si>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</si>
  <si>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</si>
  <si>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</si>
  <si>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</si>
  <si>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</si>
  <si>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</si>
  <si>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</si>
  <si>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</si>
  <si>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</si>
  <si>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</si>
  <si>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</si>
  <si>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</si>
  <si>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</si>
  <si>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</si>
  <si>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</si>
  <si>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</si>
  <si>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</si>
  <si>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</si>
  <si>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</si>
  <si>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</si>
  <si>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</si>
  <si>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</si>
  <si>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</si>
  <si>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</si>
  <si>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</si>
  <si>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</si>
  <si>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</si>
  <si>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</si>
  <si>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</si>
  <si>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</si>
  <si>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</si>
  <si>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</si>
  <si>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</si>
  <si>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</si>
  <si>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</si>
  <si>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</si>
  <si>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</si>
  <si>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</si>
  <si>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</si>
  <si>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</si>
  <si>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</si>
  <si>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</si>
  <si>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</si>
  <si>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</si>
  <si>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</si>
  <si>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</si>
  <si>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</si>
  <si>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</si>
  <si>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</si>
  <si>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</si>
  <si>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</si>
  <si>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</si>
  <si>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</si>
  <si>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</si>
  <si>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</si>
  <si>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</si>
  <si>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</si>
  <si>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</si>
  <si>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</si>
  <si>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</si>
  <si>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</si>
  <si>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</si>
  <si>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</si>
  <si>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</si>
  <si>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</si>
  <si>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</si>
  <si>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</si>
  <si>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</si>
  <si>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</si>
  <si>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</si>
  <si>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</si>
  <si>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</si>
  <si>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</si>
  <si>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</si>
  <si>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</si>
  <si>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</si>
  <si>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</si>
  <si>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</si>
  <si>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</si>
  <si>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</si>
  <si>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</si>
  <si>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</si>
  <si>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</si>
  <si>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</si>
  <si>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</si>
  <si>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</si>
  <si>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</si>
  <si>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</si>
  <si>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</si>
  <si>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</si>
  <si>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</si>
  <si>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</si>
  <si>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</si>
  <si>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</si>
  <si>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</si>
  <si>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</si>
  <si>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</si>
  <si>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</si>
  <si>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</si>
  <si>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</si>
  <si>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</si>
  <si>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</si>
  <si>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</si>
  <si>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</si>
  <si>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</si>
  <si>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</si>
  <si>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</si>
  <si>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</si>
  <si>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</si>
  <si>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</si>
  <si>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</si>
  <si>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</si>
  <si>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</si>
  <si>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</si>
  <si>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</si>
  <si>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</si>
  <si>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</si>
  <si>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</si>
  <si>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</si>
  <si>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</si>
  <si>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</si>
  <si>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</si>
  <si>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</si>
  <si>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</si>
  <si>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</si>
  <si>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</si>
  <si>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</si>
  <si>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</si>
  <si>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</si>
  <si>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</si>
  <si>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</si>
  <si>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</si>
  <si>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</si>
  <si>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</si>
  <si>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</si>
  <si>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</si>
  <si>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</si>
  <si>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</si>
  <si>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</si>
  <si>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</si>
  <si>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</si>
  <si>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</si>
  <si>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</si>
  <si>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</si>
  <si>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</si>
  <si>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</si>
  <si>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</si>
  <si>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</si>
  <si>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</si>
  <si>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</si>
  <si>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</si>
  <si>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</si>
  <si>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</si>
  <si>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</si>
  <si>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</si>
  <si>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</si>
  <si>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</si>
  <si>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</si>
  <si>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</si>
  <si>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</si>
  <si>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</si>
  <si>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</si>
  <si>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</si>
  <si>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</si>
  <si>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</si>
  <si>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</si>
  <si>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</si>
  <si>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</si>
  <si>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</si>
  <si>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</si>
  <si>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</si>
  <si>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</si>
  <si>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</si>
  <si>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</si>
  <si>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</si>
  <si>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</si>
  <si>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</si>
  <si>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</si>
  <si>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</si>
  <si>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</si>
  <si>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</si>
  <si>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</si>
  <si>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</si>
  <si>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</si>
  <si>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</si>
  <si>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</si>
  <si>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</si>
  <si>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</si>
  <si>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</si>
  <si>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</si>
  <si>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</si>
  <si>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</si>
  <si>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</si>
  <si>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</si>
  <si>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</si>
  <si>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</si>
  <si>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</si>
  <si>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</si>
  <si>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</si>
  <si>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</si>
  <si>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</si>
  <si>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</si>
  <si>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</si>
  <si>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</si>
  <si>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</si>
  <si>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</si>
  <si>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</si>
  <si>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</si>
  <si>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</si>
  <si>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</si>
  <si>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</si>
  <si>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</si>
  <si>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</si>
  <si>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</si>
  <si>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</si>
  <si>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</si>
  <si>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</si>
  <si>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</si>
  <si>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</si>
  <si>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</si>
  <si>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</si>
  <si>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</si>
  <si>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</si>
  <si>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</si>
  <si>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</si>
  <si>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</si>
  <si>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</si>
  <si>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</si>
  <si>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</si>
  <si>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</si>
  <si>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</si>
  <si>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</si>
  <si>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</si>
  <si>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</si>
  <si>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</si>
  <si>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</si>
  <si>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</si>
  <si>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</si>
  <si>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</si>
  <si>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</si>
  <si>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</si>
  <si>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</si>
  <si>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</si>
  <si>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</si>
  <si>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</si>
  <si>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</si>
  <si>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</si>
  <si>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</si>
  <si>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</si>
  <si>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</si>
  <si>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</si>
  <si>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</si>
  <si>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</si>
  <si>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</si>
  <si>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</si>
  <si>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</si>
  <si>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</si>
  <si>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</si>
  <si>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</si>
  <si>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</si>
  <si>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</si>
  <si>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</si>
  <si>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</si>
  <si>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</si>
  <si>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</si>
  <si>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</si>
  <si>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</si>
  <si>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</si>
  <si>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</si>
  <si>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</si>
  <si>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</si>
  <si>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</si>
  <si>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</si>
  <si>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</si>
  <si>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</si>
  <si>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</si>
  <si>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</si>
  <si>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</si>
  <si>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</si>
  <si>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</si>
  <si>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</si>
  <si>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</si>
  <si>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</si>
  <si>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</si>
  <si>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</si>
  <si>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</si>
  <si>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</si>
  <si>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</si>
  <si>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</si>
  <si>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</si>
  <si>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</si>
  <si>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</si>
  <si>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</si>
  <si>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</si>
  <si>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</si>
  <si>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</si>
  <si>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</si>
  <si>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</si>
  <si>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</si>
  <si>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</si>
  <si>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</si>
  <si>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</si>
  <si>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</si>
  <si>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</si>
  <si>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</si>
  <si>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</si>
  <si>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</si>
  <si>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</si>
  <si>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</si>
  <si>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</si>
  <si>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</si>
  <si>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</si>
  <si>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</si>
  <si>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</si>
  <si>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</si>
  <si>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</si>
  <si>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</si>
  <si>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</si>
  <si>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</si>
  <si>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</si>
  <si>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</si>
  <si>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</si>
  <si>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</si>
  <si>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</si>
  <si>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</si>
  <si>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</si>
  <si>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</si>
  <si>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</si>
  <si>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</si>
  <si>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</si>
  <si>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</si>
  <si>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</si>
  <si>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</si>
  <si>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</si>
  <si>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</si>
  <si>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</si>
  <si>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</si>
  <si>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</si>
  <si>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</si>
  <si>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</si>
  <si>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</si>
  <si>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</si>
  <si>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</si>
  <si>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</si>
  <si>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</si>
  <si>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</si>
  <si>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</si>
  <si>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</si>
  <si>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</si>
  <si>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</si>
  <si>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</si>
  <si>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</si>
  <si>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</si>
  <si>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</si>
  <si>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</si>
  <si>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</si>
  <si>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</si>
  <si>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</si>
  <si>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</si>
  <si>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</si>
  <si>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</si>
  <si>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</si>
  <si>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</si>
  <si>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</si>
  <si>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</si>
  <si>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</si>
  <si>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</si>
  <si>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</si>
  <si>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</si>
  <si>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</si>
  <si>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</si>
  <si>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</si>
  <si>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</si>
  <si>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</si>
  <si>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</si>
  <si>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</si>
  <si>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</si>
  <si>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</si>
  <si>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</si>
  <si>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</si>
  <si>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</si>
  <si>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</si>
  <si>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</si>
  <si>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</si>
  <si>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</si>
  <si>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</si>
  <si>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</si>
  <si>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</si>
  <si>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</si>
  <si>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</si>
  <si>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</si>
  <si>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</si>
  <si>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</si>
  <si>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</si>
  <si>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</si>
  <si>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</si>
  <si>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</si>
  <si>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</si>
  <si>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</si>
  <si>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</si>
  <si>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</si>
  <si>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</si>
  <si>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</si>
  <si>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</si>
  <si>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</si>
  <si>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</si>
  <si>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</si>
  <si>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</si>
  <si>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</si>
  <si>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</si>
  <si>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</si>
  <si>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</si>
  <si>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</si>
  <si>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</si>
  <si>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</si>
  <si>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</si>
  <si>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</si>
  <si>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</si>
  <si>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</si>
  <si>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</si>
  <si>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</si>
  <si>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</si>
  <si>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</si>
  <si>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</si>
  <si>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</si>
  <si>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</si>
  <si>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</si>
  <si>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</si>
  <si>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</si>
  <si>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</si>
  <si>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</si>
  <si>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</si>
  <si>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</si>
  <si>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</si>
  <si>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</si>
  <si>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</si>
  <si>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</si>
  <si>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</si>
  <si>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</si>
  <si>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</si>
  <si>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</si>
  <si>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</si>
  <si>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</si>
  <si>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</si>
  <si>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</si>
  <si>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</si>
  <si>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</si>
  <si>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</si>
  <si>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</si>
  <si>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</si>
  <si>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</si>
  <si>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</si>
  <si>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</si>
  <si>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</si>
  <si>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</si>
  <si>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</si>
  <si>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</si>
  <si>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</si>
  <si>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</si>
  <si>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</si>
  <si>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</si>
  <si>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</si>
  <si>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</si>
  <si>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</si>
  <si>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</si>
  <si>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</si>
  <si>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</si>
  <si>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</si>
  <si>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</si>
  <si>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</si>
  <si>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</si>
  <si>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</si>
  <si>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</si>
  <si>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</si>
  <si>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</si>
  <si>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</si>
  <si>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</si>
  <si>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</si>
  <si>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</si>
  <si>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</si>
  <si>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</si>
  <si>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</si>
  <si>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</si>
  <si>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</si>
  <si>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</si>
  <si>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</si>
  <si>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</si>
  <si>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</si>
  <si>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</si>
  <si>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</si>
  <si>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</si>
  <si>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</si>
  <si>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</si>
  <si>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</si>
  <si>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</si>
  <si>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</si>
  <si>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</si>
  <si>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</si>
  <si>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</si>
  <si>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</si>
  <si>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</si>
  <si>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</si>
  <si>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</si>
  <si>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</si>
  <si>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</si>
  <si>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</si>
  <si>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</si>
  <si>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</si>
  <si>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</si>
  <si>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</si>
  <si>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</si>
  <si>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</si>
  <si>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</si>
  <si>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</si>
  <si>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</si>
  <si>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</si>
  <si>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</si>
  <si>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</si>
  <si>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</si>
  <si>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</si>
  <si>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</si>
  <si>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</si>
  <si>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</si>
  <si>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</si>
  <si>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</si>
  <si>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</si>
  <si>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</si>
  <si>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</si>
  <si>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</si>
  <si>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</si>
  <si>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</si>
  <si>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</si>
  <si>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</si>
  <si>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</si>
  <si>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</si>
  <si>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</si>
  <si>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</si>
  <si>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</si>
  <si>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</si>
  <si>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</si>
  <si>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</si>
  <si>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</si>
  <si>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</si>
  <si>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</si>
  <si>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</si>
  <si>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</si>
  <si>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</si>
  <si>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</si>
  <si>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</si>
  <si>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</si>
  <si>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</si>
  <si>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</si>
  <si>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</si>
  <si>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</si>
  <si>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</si>
  <si>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</si>
  <si>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</si>
  <si>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</si>
  <si>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</si>
  <si>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</si>
  <si>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</si>
  <si>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</si>
  <si>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</si>
  <si>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</si>
  <si>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</si>
  <si>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</si>
  <si>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</si>
  <si>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</si>
  <si>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</si>
  <si>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</si>
  <si>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</si>
  <si>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</si>
  <si>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</si>
  <si>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</si>
  <si>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</si>
  <si>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</si>
  <si>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</si>
  <si>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</si>
  <si>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</si>
  <si>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</si>
  <si>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</si>
  <si>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</si>
  <si>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</si>
  <si>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</si>
  <si>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</si>
  <si>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</si>
  <si>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</si>
  <si>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</si>
  <si>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</si>
  <si>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</si>
  <si>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</si>
  <si>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</si>
  <si>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</si>
  <si>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</si>
  <si>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</si>
  <si>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</si>
  <si>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</si>
  <si>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</si>
  <si>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</si>
  <si>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</si>
  <si>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</si>
  <si>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</si>
  <si>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</si>
  <si>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</si>
  <si>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</si>
  <si>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</si>
  <si>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</si>
  <si>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</si>
  <si>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</si>
  <si>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</si>
  <si>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</si>
  <si>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</si>
  <si>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</si>
  <si>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</si>
  <si>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</si>
  <si>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</si>
  <si>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</si>
  <si>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</si>
  <si>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</si>
  <si>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</si>
  <si>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</si>
  <si>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</si>
  <si>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</si>
  <si>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</si>
  <si>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</si>
  <si>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</si>
  <si>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</si>
  <si>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</si>
  <si>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</si>
  <si>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</si>
  <si>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</si>
  <si>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</si>
  <si>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</si>
  <si>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</si>
  <si>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</si>
  <si>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</si>
  <si>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</si>
  <si>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</si>
  <si>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</si>
  <si>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</si>
  <si>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</si>
  <si>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</si>
  <si>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</si>
  <si>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</si>
  <si>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</si>
  <si>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</si>
  <si>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</si>
  <si>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</si>
  <si>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</si>
  <si>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</si>
  <si>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</si>
  <si>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</si>
  <si>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</si>
  <si>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</si>
  <si>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</si>
  <si>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</si>
  <si>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</si>
  <si>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</si>
  <si>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</si>
  <si>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</si>
  <si>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</si>
  <si>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</si>
  <si>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</si>
  <si>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</si>
  <si>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</si>
  <si>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</si>
  <si>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</si>
  <si>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</si>
  <si>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</si>
  <si>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</si>
  <si>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</si>
  <si>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</si>
  <si>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</si>
  <si>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</si>
  <si>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</si>
  <si>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</si>
  <si>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</si>
  <si>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</si>
  <si>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</si>
  <si>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</si>
  <si>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</si>
  <si>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</si>
  <si>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</si>
  <si>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</si>
  <si>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</si>
  <si>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</si>
  <si>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</si>
  <si>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</si>
  <si>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</si>
  <si>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</si>
  <si>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</si>
  <si>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</si>
  <si>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</si>
  <si>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</si>
  <si>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</si>
  <si>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</si>
  <si>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</si>
  <si>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</si>
  <si>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</si>
  <si>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</si>
  <si>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</si>
  <si>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</si>
  <si>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</si>
  <si>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</si>
  <si>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</si>
  <si>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</si>
  <si>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</si>
  <si>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</si>
  <si>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</si>
  <si>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</si>
  <si>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</si>
  <si>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</si>
  <si>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</si>
  <si>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</si>
  <si>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</si>
  <si>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</si>
  <si>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</si>
  <si>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</si>
  <si>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</si>
  <si>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</si>
  <si>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</si>
  <si>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</si>
  <si>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</si>
  <si>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</si>
  <si>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</si>
  <si>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</si>
  <si>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</si>
  <si>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</si>
  <si>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</si>
  <si>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</si>
  <si>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</si>
  <si>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</si>
  <si>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</si>
  <si>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</si>
  <si>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</si>
  <si>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</si>
  <si>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</si>
  <si>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</si>
  <si>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</si>
  <si>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</si>
  <si>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</si>
  <si>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</si>
  <si>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</si>
  <si>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</si>
  <si>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</si>
  <si>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</si>
  <si>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</si>
  <si>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</si>
  <si>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</si>
  <si>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</si>
  <si>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</si>
  <si>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</si>
  <si>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</si>
  <si>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</si>
  <si>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</si>
  <si>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</si>
  <si>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</si>
  <si>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</si>
  <si>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</si>
  <si>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</si>
  <si>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</si>
  <si>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</si>
  <si>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</si>
  <si>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</si>
  <si>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</si>
  <si>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</si>
  <si>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</si>
  <si>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</si>
  <si>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</si>
  <si>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</si>
  <si>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</si>
  <si>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</si>
  <si>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</si>
  <si>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</si>
  <si>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</si>
  <si>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</si>
  <si>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</si>
  <si>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</si>
  <si>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</si>
  <si>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</si>
  <si>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</si>
  <si>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</si>
  <si>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</si>
  <si>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</si>
  <si>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</si>
  <si>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</si>
  <si>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</si>
  <si>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</si>
  <si>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</si>
  <si>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</si>
  <si>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</si>
  <si>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</si>
  <si>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</si>
  <si>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</si>
  <si>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</si>
  <si>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</si>
  <si>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</si>
  <si>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</si>
  <si>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</si>
  <si>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</si>
  <si>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</si>
  <si>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</si>
  <si>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</si>
  <si>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</si>
  <si>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</si>
  <si>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</si>
  <si>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</si>
  <si>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</si>
  <si>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</si>
  <si>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</si>
  <si>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</si>
  <si>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</si>
  <si>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</si>
  <si>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</si>
  <si>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</si>
  <si>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</si>
  <si>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</si>
  <si>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</si>
  <si>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</si>
  <si>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</si>
  <si>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</si>
  <si>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</si>
  <si>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</si>
  <si>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</si>
  <si>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</si>
  <si>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</si>
  <si>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</si>
  <si>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</si>
  <si>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</si>
  <si>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</si>
  <si>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</si>
  <si>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</si>
  <si>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</si>
  <si>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</si>
  <si>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</si>
  <si>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</si>
  <si>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</si>
  <si>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</si>
  <si>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</si>
  <si>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</si>
  <si>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</si>
  <si>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</si>
  <si>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</si>
  <si>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</si>
  <si>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</si>
  <si>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</si>
  <si>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</si>
  <si>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</si>
  <si>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</si>
  <si>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</si>
  <si>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</si>
  <si>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</si>
  <si>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</si>
  <si>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</si>
  <si>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</si>
  <si>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</si>
  <si>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</si>
  <si>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</si>
  <si>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</si>
  <si>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</si>
  <si>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</si>
  <si>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</si>
  <si>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</si>
  <si>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</si>
  <si>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</si>
  <si>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</si>
  <si>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</si>
  <si>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</si>
  <si>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</si>
  <si>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</si>
  <si>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</si>
  <si>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</si>
  <si>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</si>
  <si>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</si>
  <si>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</si>
  <si>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</si>
  <si>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</si>
  <si>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</si>
  <si>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</si>
  <si>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</si>
  <si>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</si>
  <si>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</si>
  <si>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</si>
  <si>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</si>
  <si>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</si>
  <si>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</si>
  <si>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</si>
  <si>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</si>
  <si>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</si>
  <si>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</si>
  <si>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</si>
  <si>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</si>
  <si>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</si>
  <si>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</si>
  <si>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</si>
  <si>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</si>
  <si>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</si>
  <si>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</si>
  <si>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</si>
  <si>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</si>
  <si>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</si>
  <si>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</si>
  <si>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</si>
  <si>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</si>
  <si>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</si>
  <si>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</si>
  <si>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</si>
  <si>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</si>
  <si>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</si>
  <si>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</si>
  <si>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</si>
  <si>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</si>
  <si>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</si>
  <si>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</si>
  <si>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</si>
  <si>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</si>
  <si>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</si>
  <si>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</si>
  <si>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</si>
  <si>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</si>
  <si>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</si>
  <si>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</si>
  <si>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</si>
  <si>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</si>
  <si>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</si>
  <si>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</si>
  <si>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</si>
  <si>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</si>
  <si>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</si>
  <si>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</si>
  <si>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</si>
  <si>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</si>
  <si>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</si>
  <si>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</si>
  <si>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</si>
  <si>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</si>
  <si>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</si>
  <si>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</si>
  <si>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</si>
  <si>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</si>
  <si>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</si>
  <si>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</si>
  <si>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</si>
  <si>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</si>
  <si>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</si>
  <si>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</si>
  <si>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</si>
  <si>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</si>
  <si>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</si>
  <si>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</si>
  <si>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</si>
  <si>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</si>
  <si>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</si>
  <si>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</si>
  <si>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</si>
  <si>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</si>
  <si>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</si>
  <si>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</si>
  <si>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</si>
  <si>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</si>
  <si>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</si>
  <si>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</si>
  <si>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</si>
  <si>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</si>
  <si>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</si>
  <si>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</si>
  <si>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</si>
  <si>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</si>
  <si>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</si>
  <si>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</si>
  <si>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</si>
  <si>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</si>
  <si>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</si>
  <si>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</si>
  <si>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</si>
  <si>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</si>
  <si>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</si>
  <si>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</si>
  <si>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</si>
  <si>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</si>
  <si>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</si>
  <si>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</si>
  <si>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</si>
  <si>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</si>
  <si>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</si>
  <si>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</si>
  <si>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</si>
  <si>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</si>
  <si>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</si>
  <si>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</si>
  <si>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</si>
  <si>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</si>
  <si>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</si>
  <si>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</si>
  <si>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</si>
  <si>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</si>
  <si>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</si>
  <si>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</si>
  <si>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</si>
  <si>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</si>
  <si>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</si>
  <si>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</si>
  <si>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</si>
  <si>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</si>
  <si>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</si>
  <si>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</si>
  <si>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</si>
  <si>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</si>
  <si>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</si>
  <si>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</si>
  <si>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</si>
  <si>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</si>
  <si>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</si>
  <si>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</si>
  <si>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</si>
  <si>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</si>
  <si>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</si>
  <si>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</si>
  <si>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</si>
  <si>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</si>
  <si>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</si>
  <si>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</si>
  <si>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</si>
  <si>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</si>
  <si>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</si>
  <si>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</si>
  <si>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</si>
  <si>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</si>
  <si>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</si>
  <si>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</si>
  <si>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</si>
  <si>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</si>
  <si>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</si>
  <si>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</si>
  <si>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</si>
  <si>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</si>
  <si>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</si>
  <si>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</si>
  <si>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</si>
  <si>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</si>
  <si>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</si>
  <si>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</si>
  <si>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</si>
  <si>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</si>
  <si>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</si>
  <si>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</si>
  <si>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</si>
  <si>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</si>
  <si>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</si>
  <si>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</si>
  <si>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</si>
  <si>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</si>
  <si>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</si>
  <si>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</si>
  <si>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</si>
  <si>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</si>
  <si>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</si>
  <si>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</si>
  <si>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</si>
  <si>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</si>
  <si>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</si>
  <si>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</si>
  <si>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</si>
  <si>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</si>
  <si>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</si>
  <si>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</si>
  <si>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</si>
  <si>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</si>
  <si>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</si>
  <si>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</si>
  <si>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</si>
  <si>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</si>
  <si>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</si>
  <si>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</si>
  <si>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</si>
  <si>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</si>
  <si>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</si>
  <si>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</si>
  <si>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</si>
  <si>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</si>
  <si>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</si>
  <si>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</si>
  <si>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</si>
  <si>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</si>
  <si>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</si>
  <si>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</si>
  <si>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</si>
  <si>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</si>
  <si>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</si>
  <si>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</si>
  <si>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</si>
  <si>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</si>
  <si>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</si>
  <si>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</si>
  <si>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</si>
  <si>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</si>
  <si>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</si>
  <si>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</si>
  <si>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</si>
  <si>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</si>
  <si>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</si>
  <si>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</si>
  <si>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</si>
  <si>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</si>
  <si>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</si>
  <si>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</si>
  <si>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</si>
  <si>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</si>
  <si>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</si>
  <si>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</si>
  <si>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</si>
  <si>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</si>
  <si>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</si>
  <si>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</si>
  <si>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</si>
  <si>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</si>
  <si>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</si>
  <si>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</si>
  <si>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</si>
  <si>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</si>
  <si>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</si>
  <si>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</si>
  <si>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</si>
  <si>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</si>
  <si>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</si>
  <si>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</si>
  <si>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</si>
  <si>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</si>
  <si>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</si>
  <si>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</si>
  <si>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</si>
  <si>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</si>
  <si>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</si>
  <si>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</si>
  <si>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</si>
  <si>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</si>
  <si>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</si>
  <si>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</si>
  <si>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</si>
  <si>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</si>
  <si>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</si>
  <si>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</si>
  <si>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</si>
  <si>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</si>
  <si>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</si>
  <si>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</si>
  <si>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</si>
  <si>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</si>
  <si>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</si>
  <si>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</si>
  <si>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</si>
  <si>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</si>
  <si>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</si>
  <si>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</si>
  <si>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</si>
  <si>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</si>
  <si>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</si>
  <si>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</si>
  <si>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</si>
  <si>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</si>
  <si>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</si>
  <si>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</si>
  <si>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</si>
  <si>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</si>
  <si>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</si>
  <si>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</si>
  <si>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</si>
  <si>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</si>
  <si>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</si>
  <si>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</si>
  <si>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</si>
  <si>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</si>
  <si>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</si>
  <si>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</si>
  <si>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</si>
  <si>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</si>
  <si>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</si>
  <si>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</si>
  <si>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</si>
  <si>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</si>
  <si>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</si>
  <si>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</si>
  <si>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</si>
  <si>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</si>
  <si>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</si>
  <si>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</si>
  <si>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</si>
  <si>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</si>
  <si>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</si>
  <si>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</si>
  <si>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</si>
  <si>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</si>
  <si>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</si>
  <si>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</si>
  <si>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</si>
  <si>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</si>
  <si>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</si>
  <si>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</si>
  <si>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</si>
  <si>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</si>
  <si>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</si>
  <si>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</si>
  <si>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</si>
  <si>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</si>
  <si>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</si>
  <si>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</si>
  <si>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</si>
  <si>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</si>
  <si>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</si>
  <si>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</si>
  <si>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</si>
  <si>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</si>
  <si>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</si>
  <si>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</si>
  <si>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</si>
  <si>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</si>
  <si>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</si>
  <si>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</si>
  <si>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</si>
  <si>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</si>
  <si>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</si>
  <si>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</si>
  <si>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</si>
  <si>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</si>
  <si>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</si>
  <si>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</si>
  <si>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</si>
  <si>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</si>
  <si>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</si>
  <si>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</si>
  <si>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</si>
  <si>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</si>
  <si>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</si>
  <si>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</si>
  <si>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</si>
  <si>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</si>
  <si>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</si>
  <si>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</si>
  <si>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</si>
  <si>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</si>
  <si>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</si>
  <si>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</si>
  <si>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</si>
  <si>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</si>
  <si>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</si>
  <si>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</si>
  <si>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</si>
  <si>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</si>
  <si>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</si>
  <si>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</si>
  <si>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</si>
  <si>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</si>
  <si>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</si>
  <si>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</si>
  <si>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</si>
  <si>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</si>
  <si>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</si>
  <si>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</si>
  <si>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</si>
  <si>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</si>
  <si>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</si>
  <si>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</si>
  <si>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</si>
  <si>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</si>
  <si>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</si>
  <si>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</si>
  <si>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</si>
  <si>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</si>
  <si>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</si>
  <si>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</si>
  <si>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</si>
  <si>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</si>
  <si>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</si>
  <si>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</si>
  <si>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</si>
  <si>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</si>
  <si>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</si>
  <si>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</si>
  <si>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</si>
  <si>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</si>
  <si>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</si>
  <si>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</si>
  <si>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</si>
  <si>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</si>
  <si>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</si>
  <si>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</si>
  <si>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</si>
  <si>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</si>
  <si>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</si>
  <si>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</si>
  <si>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</si>
  <si>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</si>
  <si>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</si>
  <si>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</si>
  <si>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</si>
  <si>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</si>
  <si>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</si>
  <si>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</si>
  <si>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</si>
  <si>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</si>
  <si>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</si>
  <si>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</si>
  <si>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</si>
  <si>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</si>
  <si>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</si>
  <si>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</si>
  <si>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</si>
  <si>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</si>
  <si>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</si>
  <si>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</si>
  <si>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</si>
  <si>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</si>
  <si>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</si>
  <si>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</si>
  <si>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</si>
  <si>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</si>
  <si>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</si>
  <si>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</si>
  <si>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</si>
  <si>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</si>
  <si>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</si>
  <si>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</si>
  <si>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</si>
  <si>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</si>
  <si>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</si>
  <si>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</si>
  <si>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</si>
  <si>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</si>
  <si>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</si>
  <si>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</si>
  <si>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</si>
  <si>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</si>
  <si>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</si>
  <si>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</si>
  <si>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</si>
  <si>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</si>
  <si>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</si>
  <si>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</si>
  <si>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</si>
  <si>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</si>
  <si>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</si>
  <si>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</si>
  <si>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</si>
  <si>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</si>
  <si>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</si>
  <si>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</si>
  <si>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</si>
  <si>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</si>
  <si>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</si>
  <si>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</si>
  <si>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</si>
  <si>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</si>
  <si>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</si>
  <si>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</si>
  <si>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</si>
  <si>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</si>
  <si>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</si>
  <si>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</si>
  <si>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</si>
  <si>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</si>
  <si>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</si>
  <si>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</si>
  <si>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</si>
  <si>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</si>
  <si>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</si>
  <si>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</si>
  <si>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</si>
  <si>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</si>
  <si>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</si>
  <si>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</si>
  <si>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</si>
  <si>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</si>
  <si>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</si>
  <si>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</si>
  <si>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</si>
  <si>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</si>
  <si>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</si>
  <si>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</si>
  <si>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</si>
  <si>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</si>
  <si>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</si>
  <si>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</si>
  <si>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</si>
  <si>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</si>
  <si>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</si>
  <si>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</si>
  <si>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</si>
  <si>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</si>
  <si>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</si>
  <si>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</si>
  <si>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</si>
  <si>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</si>
  <si>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</si>
  <si>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</si>
  <si>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</si>
  <si>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</si>
  <si>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</si>
  <si>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</si>
  <si>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</si>
  <si>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</si>
  <si>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</si>
  <si>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</si>
  <si>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</si>
  <si>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</si>
  <si>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</si>
  <si>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</si>
  <si>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</si>
  <si>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</si>
  <si>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</si>
  <si>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</si>
  <si>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</si>
  <si>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</si>
  <si>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</si>
  <si>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</si>
  <si>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</si>
  <si>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</si>
  <si>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</si>
  <si>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</si>
  <si>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</si>
  <si>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</si>
  <si>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</si>
  <si>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</si>
  <si>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</si>
  <si>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</si>
  <si>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</si>
  <si>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</si>
  <si>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</si>
  <si>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</si>
  <si>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</si>
  <si>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</si>
  <si>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</si>
  <si>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</si>
  <si>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</si>
  <si>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</si>
  <si>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</si>
  <si>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</si>
  <si>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</si>
  <si>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</si>
  <si>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</si>
  <si>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</si>
  <si>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</si>
  <si>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</si>
  <si>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</si>
  <si>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</si>
  <si>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</si>
  <si>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</si>
  <si>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</si>
  <si>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</si>
  <si>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</si>
  <si>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</si>
  <si>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</si>
  <si>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</si>
  <si>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</si>
  <si>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</si>
  <si>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</si>
  <si>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</si>
  <si>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</si>
  <si>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</si>
  <si>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</si>
  <si>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</si>
  <si>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</si>
  <si>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</si>
  <si>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</si>
  <si>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</si>
  <si>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</si>
  <si>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</si>
  <si>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</si>
  <si>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</si>
  <si>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</si>
  <si>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</si>
  <si>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</si>
  <si>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</si>
  <si>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</si>
  <si>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</si>
  <si>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</si>
  <si>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</si>
  <si>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</si>
  <si>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</si>
  <si>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</si>
  <si>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</si>
  <si>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</si>
  <si>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</si>
  <si>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</si>
  <si>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</si>
  <si>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</si>
  <si>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</si>
  <si>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</si>
  <si>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</si>
  <si>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</si>
  <si>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</si>
  <si>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</si>
  <si>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</si>
  <si>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</si>
  <si>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</si>
  <si>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</si>
  <si>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</si>
  <si>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</si>
  <si>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</si>
  <si>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</si>
  <si>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</si>
  <si>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</si>
  <si>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</si>
  <si>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</si>
  <si>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</si>
  <si>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</si>
  <si>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</si>
  <si>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</si>
  <si>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</si>
  <si>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</si>
  <si>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</si>
  <si>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</si>
  <si>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</si>
  <si>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</si>
  <si>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</si>
  <si>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</si>
  <si>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</si>
  <si>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</si>
  <si>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</si>
  <si>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</si>
  <si>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</si>
  <si>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</si>
  <si>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</si>
  <si>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</si>
  <si>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</si>
  <si>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</si>
  <si>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</si>
  <si>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</si>
  <si>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</si>
  <si>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</si>
  <si>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</si>
  <si>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</si>
  <si>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</si>
  <si>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</si>
  <si>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</si>
  <si>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</si>
  <si>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</si>
  <si>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</si>
  <si>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</si>
  <si>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</si>
  <si>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</si>
  <si>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</si>
  <si>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</si>
  <si>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</si>
  <si>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</si>
  <si>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</si>
  <si>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</si>
  <si>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</si>
  <si>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</si>
  <si>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</si>
  <si>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</si>
  <si>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</si>
  <si>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</si>
  <si>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</si>
  <si>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</si>
  <si>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</si>
  <si>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</si>
  <si>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</si>
  <si>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</si>
  <si>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</si>
  <si>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</si>
  <si>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</si>
  <si>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</si>
  <si>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</si>
  <si>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</si>
  <si>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</si>
  <si>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</si>
  <si>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</si>
  <si>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</si>
  <si>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</si>
  <si>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</si>
  <si>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</si>
  <si>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</si>
  <si>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</si>
  <si>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</si>
  <si>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</si>
  <si>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</si>
  <si>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</si>
  <si>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</si>
  <si>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</si>
  <si>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</si>
  <si>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</si>
  <si>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</si>
  <si>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</si>
  <si>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</si>
  <si>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</si>
  <si>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</si>
  <si>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</si>
  <si>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</si>
  <si>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</si>
  <si>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</si>
  <si>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</si>
  <si>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</si>
  <si>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</si>
  <si>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</si>
  <si>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</si>
  <si>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</si>
  <si>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</si>
  <si>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</si>
  <si>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</si>
  <si>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</si>
  <si>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</si>
  <si>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</si>
  <si>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</si>
  <si>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</si>
  <si>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</si>
  <si>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</si>
  <si>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</si>
  <si>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</si>
  <si>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</si>
  <si>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</si>
  <si>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</si>
  <si>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</si>
  <si>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</si>
  <si>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</si>
  <si>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</si>
  <si>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</si>
  <si>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</si>
  <si>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</si>
  <si>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</si>
  <si>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</si>
  <si>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</si>
  <si>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</si>
  <si>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</si>
  <si>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</si>
  <si>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</si>
  <si>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</si>
  <si>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</si>
  <si>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</si>
  <si>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</si>
  <si>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</si>
  <si>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</si>
  <si>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</si>
  <si>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</si>
  <si>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</si>
  <si>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</si>
  <si>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</si>
  <si>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</si>
  <si>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</si>
  <si>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</si>
  <si>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</si>
  <si>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</si>
  <si>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</si>
  <si>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</si>
  <si>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</si>
  <si>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</si>
  <si>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</si>
  <si>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</si>
  <si>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</si>
  <si>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</si>
  <si>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</si>
  <si>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</si>
  <si>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</si>
  <si>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</si>
  <si>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</si>
  <si>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</si>
  <si>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</si>
  <si>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</si>
  <si>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</si>
  <si>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</si>
  <si>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</si>
  <si>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</si>
  <si>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</si>
  <si>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</si>
  <si>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</si>
  <si>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</si>
  <si>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</si>
  <si>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</si>
  <si>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</si>
  <si>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</si>
  <si>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</si>
  <si>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</si>
  <si>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</si>
  <si>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</si>
  <si>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</si>
  <si>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</si>
  <si>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</si>
  <si>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</si>
  <si>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</si>
  <si>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</si>
  <si>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</si>
  <si>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</si>
  <si>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</si>
  <si>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</si>
  <si>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</si>
  <si>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</si>
  <si>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</si>
  <si>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</si>
  <si>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</si>
  <si>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</si>
  <si>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</si>
  <si>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</si>
  <si>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</si>
  <si>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</si>
  <si>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</si>
  <si>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</si>
  <si>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</si>
  <si>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</si>
  <si>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</si>
  <si>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</si>
  <si>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</si>
  <si>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</si>
  <si>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</si>
  <si>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</si>
  <si>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</si>
  <si>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</si>
  <si>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</si>
  <si>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</si>
  <si>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</si>
  <si>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</si>
  <si>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</si>
  <si>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</si>
  <si>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</si>
  <si>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</si>
  <si>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</si>
  <si>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</si>
  <si>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</si>
  <si>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</si>
  <si>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</si>
  <si>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</si>
  <si>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</si>
  <si>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</si>
  <si>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</si>
  <si>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</si>
  <si>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</si>
  <si>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</si>
  <si>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</si>
  <si>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</si>
  <si>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</si>
  <si>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</si>
  <si>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</si>
  <si>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</si>
  <si>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</si>
  <si>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</si>
  <si>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</si>
  <si>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</si>
  <si>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</si>
  <si>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</si>
  <si>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</si>
  <si>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</si>
  <si>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</si>
  <si>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</si>
  <si>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</si>
  <si>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</si>
  <si>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</si>
  <si>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</si>
  <si>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</si>
  <si>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</si>
  <si>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</si>
  <si>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</si>
  <si>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</si>
  <si>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</si>
  <si>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</si>
  <si>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</si>
  <si>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</si>
  <si>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</si>
  <si>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</si>
  <si>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</si>
  <si>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</si>
  <si>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</si>
  <si>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</si>
  <si>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</si>
  <si>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</si>
  <si>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</si>
  <si>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</si>
  <si>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</si>
  <si>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</si>
  <si>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</si>
  <si>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</si>
  <si>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</si>
  <si>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</si>
  <si>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</si>
  <si>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</si>
  <si>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</si>
  <si>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</si>
  <si>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</si>
  <si>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</si>
  <si>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</si>
  <si>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</si>
  <si>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</si>
  <si>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</si>
  <si>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</si>
  <si>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</si>
  <si>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</si>
  <si>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</si>
  <si>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</si>
  <si>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</si>
  <si>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</si>
  <si>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</si>
  <si>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</si>
  <si>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</si>
  <si>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</si>
  <si>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</si>
  <si>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</si>
  <si>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</si>
  <si>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</si>
  <si>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</si>
  <si>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</si>
  <si>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</si>
  <si>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</si>
  <si>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</si>
  <si>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</si>
  <si>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</si>
  <si>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</si>
  <si>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</si>
  <si>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</si>
  <si>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</si>
  <si>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</si>
  <si>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</si>
  <si>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</si>
  <si>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</si>
  <si>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</si>
  <si>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</si>
  <si>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</si>
  <si>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</si>
  <si>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</si>
  <si>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</si>
  <si>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</si>
  <si>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</si>
  <si>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</si>
  <si>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</si>
  <si>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</si>
  <si>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</si>
  <si>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</si>
  <si>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</si>
  <si>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</si>
  <si>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</si>
  <si>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</si>
  <si>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</si>
  <si>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</si>
  <si>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</si>
  <si>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</si>
  <si>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</si>
  <si>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</si>
  <si>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</si>
  <si>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</si>
  <si>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</si>
  <si>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</si>
  <si>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</si>
  <si>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</si>
  <si>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</si>
  <si>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</si>
  <si>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</si>
  <si>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</si>
  <si>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</si>
  <si>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</si>
  <si>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</si>
  <si>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</si>
  <si>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</si>
  <si>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</si>
  <si>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</si>
  <si>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</si>
  <si>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</si>
  <si>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</si>
  <si>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</si>
  <si>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</si>
  <si>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</si>
  <si>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</si>
  <si>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</si>
  <si>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</si>
  <si>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</si>
  <si>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</si>
  <si>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</si>
  <si>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</si>
  <si>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</si>
  <si>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</si>
  <si>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</si>
  <si>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</si>
  <si>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</si>
  <si>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</si>
  <si>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</si>
  <si>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</si>
  <si>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</si>
  <si>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</si>
  <si>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</si>
  <si>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</si>
  <si>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</si>
  <si>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</si>
  <si>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</si>
  <si>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</si>
  <si>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</si>
  <si>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</si>
  <si>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</si>
  <si>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</si>
  <si>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</si>
  <si>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</si>
  <si>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</si>
  <si>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</si>
  <si>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</si>
  <si>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</si>
  <si>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</si>
  <si>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</si>
  <si>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</si>
  <si>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</si>
  <si>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</si>
  <si>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</si>
  <si>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</si>
  <si>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</si>
  <si>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</si>
  <si>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</si>
  <si>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</si>
  <si>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</si>
  <si>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</si>
  <si>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</si>
  <si>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</si>
  <si>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</si>
  <si>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</si>
  <si>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</si>
  <si>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</si>
  <si>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</si>
  <si>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</si>
  <si>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</si>
  <si>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</si>
  <si>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</si>
  <si>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</si>
  <si>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</si>
  <si>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</si>
  <si>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</si>
  <si>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</si>
  <si>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</si>
  <si>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</si>
  <si>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</si>
  <si>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</si>
  <si>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</si>
  <si>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</si>
  <si>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</si>
  <si>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</si>
  <si>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</si>
  <si>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</si>
  <si>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</si>
  <si>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</si>
  <si>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</si>
  <si>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</si>
  <si>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</si>
  <si>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</si>
  <si>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</si>
  <si>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</si>
  <si>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</si>
  <si>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</si>
  <si>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</si>
  <si>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</si>
  <si>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</si>
  <si>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</si>
  <si>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</si>
  <si>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</si>
  <si>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</si>
  <si>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</si>
  <si>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</si>
  <si>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</si>
  <si>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</si>
  <si>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</si>
  <si>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</si>
  <si>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</si>
  <si>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</si>
  <si>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</si>
  <si>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</si>
  <si>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</si>
  <si>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</si>
  <si>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</si>
  <si>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</si>
  <si>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</si>
  <si>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</si>
  <si>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</si>
  <si>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</si>
  <si>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</si>
  <si>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</si>
  <si>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</si>
  <si>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</si>
  <si>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</si>
  <si>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</si>
  <si>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</si>
  <si>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</si>
  <si>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</si>
  <si>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</si>
  <si>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</si>
  <si>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</si>
  <si>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</si>
  <si>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</si>
  <si>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</si>
  <si>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</si>
  <si>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</si>
  <si>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</si>
  <si>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</si>
  <si>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</si>
  <si>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</si>
  <si>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</si>
  <si>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</si>
  <si>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</si>
  <si>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</si>
  <si>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</si>
  <si>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</si>
  <si>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</si>
  <si>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</si>
  <si>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</si>
  <si>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</si>
  <si>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</si>
  <si>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</si>
  <si>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</si>
  <si>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</si>
  <si>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</si>
  <si>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</si>
  <si>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</si>
  <si>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</si>
  <si>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</si>
  <si>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</si>
  <si>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</si>
  <si>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</si>
  <si>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</si>
  <si>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</si>
  <si>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</si>
  <si>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</si>
  <si>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</si>
  <si>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</si>
  <si>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</si>
  <si>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</si>
  <si>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</si>
  <si>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</si>
  <si>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</si>
  <si>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</si>
  <si>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</si>
  <si>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</si>
  <si>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</si>
  <si>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</si>
  <si>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</si>
  <si>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</si>
  <si>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</si>
  <si>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</si>
  <si>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</si>
  <si>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</si>
  <si>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</si>
  <si>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</si>
  <si>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</si>
  <si>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</si>
  <si>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</si>
  <si>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</si>
  <si>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</si>
  <si>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</si>
  <si>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</si>
  <si>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</si>
  <si>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</si>
  <si>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</si>
  <si>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</si>
  <si>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</si>
  <si>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</si>
  <si>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</si>
  <si>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</si>
  <si>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</si>
  <si>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</si>
  <si>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</si>
  <si>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</si>
  <si>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</si>
  <si>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</si>
  <si>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</si>
  <si>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</si>
  <si>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</si>
  <si>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</si>
  <si>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</si>
  <si>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</si>
  <si>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</si>
  <si>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</si>
  <si>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</si>
  <si>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</si>
  <si>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</si>
  <si>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</si>
  <si>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</si>
  <si>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</si>
  <si>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</si>
  <si>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</si>
  <si>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</si>
  <si>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</si>
  <si>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</si>
  <si>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</si>
  <si>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</si>
  <si>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</si>
  <si>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</si>
  <si>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</si>
  <si>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</si>
  <si>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</si>
  <si>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</si>
  <si>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</si>
  <si>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</si>
  <si>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</si>
  <si>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</si>
  <si>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</si>
  <si>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</si>
  <si>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</si>
  <si>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</si>
  <si>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</si>
  <si>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</si>
  <si>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</si>
  <si>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</si>
  <si>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</si>
  <si>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</si>
  <si>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</si>
  <si>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</si>
  <si>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</si>
  <si>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</si>
  <si>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</si>
  <si>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</si>
  <si>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</si>
  <si>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</si>
  <si>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</si>
  <si>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</si>
  <si>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</si>
  <si>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</si>
  <si>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</si>
  <si>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</si>
  <si>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</si>
  <si>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</si>
  <si>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</si>
  <si>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</si>
  <si>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</si>
  <si>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</si>
  <si>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</si>
  <si>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</si>
  <si>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</si>
  <si>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</si>
  <si>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</si>
  <si>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</si>
  <si>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</si>
  <si>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</si>
  <si>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</si>
  <si>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</si>
  <si>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</si>
  <si>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</si>
  <si>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</si>
  <si>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</si>
  <si>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</si>
  <si>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</si>
  <si>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</si>
  <si>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</si>
  <si>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</si>
  <si>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</si>
  <si>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</si>
  <si>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</si>
  <si>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</si>
  <si>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</si>
  <si>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</si>
  <si>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</si>
  <si>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</si>
  <si>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</si>
  <si>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</si>
  <si>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</si>
  <si>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</si>
  <si>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</si>
  <si>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</si>
  <si>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</si>
  <si>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</si>
  <si>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</si>
  <si>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</si>
  <si>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</si>
  <si>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</si>
  <si>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</si>
  <si>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</si>
  <si>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</si>
  <si>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</si>
  <si>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</si>
  <si>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</si>
  <si>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</si>
  <si>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</si>
  <si>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</si>
  <si>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</si>
  <si>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</si>
  <si>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</si>
  <si>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</si>
  <si>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</si>
  <si>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</si>
  <si>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</si>
  <si>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</si>
  <si>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</si>
  <si>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</si>
  <si>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</si>
  <si>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</si>
  <si>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</si>
  <si>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</si>
  <si>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</si>
  <si>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</si>
  <si>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</si>
  <si>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</si>
  <si>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</si>
  <si>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</si>
  <si>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</si>
  <si>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</si>
  <si>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</si>
  <si>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</si>
  <si>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</si>
  <si>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</si>
  <si>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</si>
  <si>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</si>
  <si>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</si>
  <si>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</si>
  <si>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</si>
  <si>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</si>
  <si>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</si>
  <si>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</si>
  <si>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</si>
  <si>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</si>
  <si>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</si>
  <si>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</si>
  <si>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</si>
  <si>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</si>
  <si>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</si>
  <si>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</si>
  <si>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</si>
  <si>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</si>
  <si>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</si>
  <si>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</si>
  <si>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</si>
  <si>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</si>
  <si>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</si>
  <si>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</si>
  <si>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</si>
  <si>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</si>
  <si>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</si>
  <si>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</si>
  <si>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</si>
  <si>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</si>
  <si>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</si>
  <si>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</si>
  <si>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</si>
  <si>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</si>
  <si>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</si>
  <si>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</si>
  <si>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</si>
  <si>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</si>
  <si>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</si>
  <si>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</si>
  <si>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</si>
  <si>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</si>
  <si>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</si>
  <si>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</si>
  <si>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</si>
  <si>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</si>
  <si>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</si>
  <si>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</si>
  <si>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</si>
  <si>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</si>
  <si>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</si>
  <si>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</si>
  <si>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</si>
  <si>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</si>
  <si>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</si>
  <si>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</si>
  <si>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</si>
  <si>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</si>
  <si>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</si>
  <si>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</si>
  <si>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</si>
  <si>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</si>
  <si>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</si>
  <si>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</si>
  <si>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</si>
  <si>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</si>
  <si>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</si>
  <si>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</si>
  <si>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</si>
  <si>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</si>
  <si>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</si>
  <si>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</si>
  <si>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</si>
  <si>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</si>
  <si>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</si>
  <si>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</si>
  <si>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</si>
  <si>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</si>
  <si>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</si>
  <si>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</si>
  <si>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</si>
  <si>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</si>
  <si>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</si>
  <si>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</si>
  <si>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</si>
  <si>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</si>
  <si>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</si>
  <si>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</si>
  <si>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</si>
  <si>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</si>
  <si>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</si>
  <si>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</si>
  <si>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</si>
  <si>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</si>
  <si>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</si>
  <si>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</si>
  <si>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</si>
  <si>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</si>
  <si>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</si>
  <si>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</si>
  <si>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</si>
  <si>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</si>
  <si>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</si>
  <si>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</si>
  <si>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</si>
  <si>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</si>
  <si>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</si>
  <si>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</si>
  <si>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</si>
  <si>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</si>
  <si>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</si>
  <si>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</si>
  <si>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</si>
  <si>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</si>
  <si>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</si>
  <si>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</si>
  <si>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</si>
  <si>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</si>
  <si>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</si>
  <si>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</si>
  <si>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</si>
  <si>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</si>
  <si>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</si>
  <si>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</si>
  <si>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</si>
  <si>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</si>
  <si>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</si>
  <si>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</si>
  <si>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</si>
  <si>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</si>
  <si>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</si>
  <si>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</si>
  <si>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</si>
  <si>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</si>
  <si>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</si>
  <si>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</si>
  <si>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</si>
  <si>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</si>
  <si>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</si>
  <si>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</si>
  <si>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</si>
  <si>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</si>
  <si>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</si>
  <si>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</si>
  <si>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</si>
  <si>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</si>
  <si>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</si>
  <si>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</si>
  <si>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</si>
  <si>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</si>
  <si>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</si>
  <si>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</si>
  <si>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</si>
  <si>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</si>
  <si>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</si>
  <si>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</si>
  <si>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</si>
  <si>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</si>
  <si>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</si>
  <si>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</si>
  <si>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</si>
  <si>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</si>
  <si>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</si>
  <si>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</si>
  <si>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</si>
  <si>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</si>
  <si>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</si>
  <si>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</si>
  <si>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</si>
  <si>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</si>
  <si>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</si>
  <si>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</si>
  <si>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</si>
  <si>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</si>
  <si>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</si>
  <si>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</si>
  <si>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</si>
  <si>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</si>
  <si>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</si>
  <si>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</si>
  <si>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</si>
  <si>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</si>
  <si>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</si>
  <si>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</si>
  <si>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</si>
  <si>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</si>
  <si>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</si>
  <si>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</si>
  <si>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</si>
  <si>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</si>
  <si>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</si>
  <si>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</si>
  <si>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</si>
  <si>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</si>
  <si>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</si>
  <si>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</si>
  <si>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</si>
  <si>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</si>
  <si>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</si>
  <si>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</si>
  <si>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</si>
  <si>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</si>
  <si>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</si>
  <si>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</si>
  <si>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</si>
  <si>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</si>
  <si>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</si>
  <si>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</si>
  <si>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</si>
  <si>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</si>
  <si>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</si>
  <si>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</si>
  <si>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</si>
  <si>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</si>
  <si>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</si>
  <si>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</si>
  <si>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</si>
  <si>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</si>
  <si>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</si>
  <si>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</si>
  <si>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</si>
  <si>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</si>
  <si>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</si>
  <si>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</si>
  <si>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</si>
  <si>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</si>
  <si>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</si>
  <si>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</si>
  <si>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</si>
  <si>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</si>
  <si>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</si>
  <si>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</si>
  <si>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</si>
  <si>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</si>
  <si>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</si>
  <si>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</si>
  <si>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</si>
  <si>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</si>
  <si>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</si>
  <si>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</si>
  <si>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</si>
  <si>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</si>
  <si>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</si>
  <si>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</si>
  <si>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</si>
  <si>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</si>
  <si>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</si>
  <si>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</si>
  <si>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</si>
  <si>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</si>
  <si>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</si>
  <si>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</si>
  <si>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</si>
  <si>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</si>
  <si>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</si>
  <si>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</si>
  <si>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</si>
  <si>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</si>
  <si>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</si>
  <si>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</si>
  <si>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</si>
  <si>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</si>
  <si>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</si>
  <si>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</si>
  <si>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</si>
  <si>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</si>
  <si>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</si>
  <si>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</si>
  <si>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</si>
  <si>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</si>
  <si>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</si>
  <si>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</si>
  <si>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</si>
  <si>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</si>
  <si>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</si>
  <si>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</si>
  <si>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</si>
  <si>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</si>
  <si>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</si>
  <si>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</si>
  <si>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</si>
  <si>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</si>
  <si>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</si>
  <si>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</si>
  <si>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</si>
  <si>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</si>
  <si>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</si>
  <si>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</si>
  <si>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</si>
  <si>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</si>
  <si>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</si>
  <si>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</si>
  <si>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</si>
  <si>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</si>
  <si>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</si>
  <si>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</si>
  <si>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</si>
  <si>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</si>
  <si>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</si>
  <si>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</si>
  <si>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</si>
  <si>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</si>
  <si>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</si>
  <si>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</si>
  <si>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</si>
  <si>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</si>
  <si>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</si>
  <si>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</si>
  <si>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</si>
  <si>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</si>
  <si>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</si>
  <si>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</si>
  <si>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</si>
  <si>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</si>
  <si>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</si>
  <si>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</si>
  <si>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</si>
  <si>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</si>
  <si>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</si>
  <si>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</si>
  <si>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</si>
  <si>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</si>
  <si>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</si>
  <si>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</si>
  <si>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</si>
  <si>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</si>
  <si>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</si>
  <si>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</si>
  <si>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</si>
  <si>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</si>
  <si>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</si>
  <si>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</si>
  <si>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</si>
  <si>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</si>
  <si>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</si>
  <si>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</si>
  <si>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</si>
  <si>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</si>
  <si>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</si>
  <si>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</si>
  <si>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</si>
  <si>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</si>
  <si>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</si>
  <si>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</si>
  <si>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</si>
  <si>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</si>
  <si>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</si>
  <si>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</si>
  <si>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</si>
  <si>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</si>
  <si>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</si>
  <si>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</si>
  <si>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</si>
  <si>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</si>
  <si>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</si>
  <si>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</si>
  <si>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</si>
  <si>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</si>
  <si>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</si>
  <si>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</si>
  <si>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</si>
  <si>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</si>
  <si>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</si>
  <si>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</si>
  <si>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</si>
  <si>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</si>
  <si>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</si>
  <si>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</si>
  <si>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</si>
  <si>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</si>
  <si>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</si>
  <si>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</si>
  <si>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</si>
  <si>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</si>
  <si>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</si>
  <si>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</si>
  <si>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</si>
  <si>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</si>
  <si>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</si>
  <si>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</si>
  <si>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</si>
  <si>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</si>
  <si>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</si>
  <si>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</si>
  <si>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</si>
  <si>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</si>
  <si>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</si>
  <si>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</si>
  <si>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</si>
  <si>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</si>
  <si>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</si>
  <si>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</si>
  <si>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</si>
  <si>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</si>
  <si>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</si>
  <si>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</si>
  <si>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</si>
  <si>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</si>
  <si>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</si>
  <si>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</si>
  <si>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</si>
  <si>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</si>
  <si>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</si>
  <si>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</si>
  <si>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</si>
  <si>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</si>
  <si>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</si>
  <si>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</si>
  <si>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</si>
  <si>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</si>
  <si>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</si>
  <si>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</si>
  <si>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</si>
  <si>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</si>
  <si>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</si>
  <si>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</si>
  <si>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</si>
  <si>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</si>
  <si>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</si>
  <si>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</si>
  <si>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</si>
  <si>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</si>
  <si>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</si>
  <si>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</si>
  <si>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</si>
  <si>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</si>
  <si>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</si>
  <si>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</si>
  <si>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</si>
  <si>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</si>
  <si>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</si>
  <si>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</si>
  <si>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</si>
  <si>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</si>
  <si>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</si>
  <si>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</si>
  <si>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</si>
  <si>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</si>
  <si>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</si>
  <si>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</si>
  <si>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</si>
  <si>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</si>
  <si>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</si>
  <si>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</si>
  <si>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</si>
  <si>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</si>
  <si>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</si>
  <si>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</si>
  <si>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</si>
  <si>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</si>
  <si>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</si>
  <si>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</si>
  <si>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</si>
  <si>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</si>
  <si>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</si>
  <si>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</si>
  <si>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</si>
  <si>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</si>
  <si>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</si>
  <si>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</si>
  <si>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</si>
  <si>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</si>
  <si>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</si>
  <si>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</si>
  <si>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</si>
  <si>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</si>
  <si>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</si>
  <si>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</si>
  <si>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</si>
  <si>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</si>
  <si>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</si>
  <si>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</si>
  <si>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</si>
  <si>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</si>
  <si>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</si>
  <si>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</si>
  <si>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</si>
  <si>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</si>
  <si>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</si>
  <si>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</si>
  <si>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</si>
  <si>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</si>
  <si>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</si>
  <si>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</si>
  <si>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</si>
  <si>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</si>
  <si>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</si>
  <si>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</si>
  <si>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</si>
  <si>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</si>
  <si>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</si>
  <si>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</si>
  <si>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</si>
  <si>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</si>
  <si>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</si>
  <si>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</si>
  <si>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</si>
  <si>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</si>
  <si>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</si>
  <si>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</si>
  <si>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</si>
  <si>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</si>
  <si>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</si>
  <si>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</si>
  <si>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</si>
  <si>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</si>
  <si>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</si>
  <si>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</si>
  <si>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</si>
  <si>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</si>
  <si>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</si>
  <si>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</si>
  <si>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</si>
  <si>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</si>
  <si>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</si>
  <si>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</si>
  <si>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</si>
  <si>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</si>
  <si>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</si>
  <si>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</si>
  <si>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</si>
  <si>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</si>
  <si>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</si>
  <si>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</si>
  <si>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</si>
  <si>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</si>
  <si>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</si>
  <si>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</si>
  <si>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</si>
  <si>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</si>
  <si>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</si>
  <si>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</si>
  <si>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</si>
  <si>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</si>
  <si>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</si>
  <si>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</si>
  <si>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</si>
  <si>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</si>
  <si>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</si>
  <si>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</si>
  <si>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</si>
  <si>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</si>
  <si>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</si>
  <si>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</si>
  <si>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</si>
  <si>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</si>
  <si>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</si>
  <si>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</si>
  <si>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</si>
  <si>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</si>
  <si>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</si>
  <si>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</si>
  <si>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</si>
  <si>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</si>
  <si>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</si>
  <si>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</si>
  <si>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</si>
  <si>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</si>
  <si>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</si>
  <si>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</si>
  <si>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</si>
  <si>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</si>
  <si>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</si>
  <si>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</si>
  <si>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</si>
  <si>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</si>
  <si>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</si>
  <si>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</si>
  <si>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</si>
  <si>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</si>
  <si>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</si>
  <si>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</si>
  <si>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</si>
  <si>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</si>
  <si>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</si>
  <si>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</si>
  <si>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</si>
  <si>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</si>
  <si>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</si>
  <si>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</si>
  <si>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</si>
  <si>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</si>
  <si>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</si>
  <si>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</si>
  <si>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</si>
  <si>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</si>
  <si>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</si>
  <si>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</si>
  <si>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</si>
  <si>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</si>
  <si>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</si>
  <si>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</si>
  <si>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</si>
  <si>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</si>
  <si>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</si>
  <si>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</si>
  <si>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</si>
  <si>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</si>
  <si>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</si>
  <si>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</si>
  <si>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</si>
  <si>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</si>
  <si>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</si>
  <si>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</si>
  <si>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</si>
  <si>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</si>
  <si>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</si>
  <si>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</si>
  <si>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</si>
  <si>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</si>
  <si>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</si>
  <si>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</si>
  <si>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</si>
  <si>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</si>
  <si>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</si>
  <si>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</si>
  <si>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</si>
  <si>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</si>
  <si>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</si>
  <si>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</si>
  <si>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</si>
  <si>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</si>
  <si>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</si>
  <si>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</si>
  <si>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</si>
  <si>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</si>
  <si>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</si>
  <si>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</si>
  <si>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</si>
  <si>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</si>
  <si>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</si>
  <si>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</si>
  <si>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</si>
  <si>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</si>
  <si>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</si>
  <si>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</si>
  <si>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</si>
  <si>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</si>
  <si>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</si>
  <si>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</si>
  <si>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</si>
  <si>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</si>
  <si>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</si>
  <si>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</si>
  <si>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</si>
  <si>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</si>
  <si>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</si>
  <si>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</si>
  <si>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</si>
  <si>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</si>
  <si>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</si>
  <si>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</si>
  <si>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</si>
  <si>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</si>
  <si>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</si>
  <si>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</si>
  <si>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</si>
  <si>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</si>
  <si>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</si>
  <si>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</si>
  <si>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</si>
  <si>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</si>
  <si>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</si>
  <si>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</si>
  <si>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</si>
  <si>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</si>
  <si>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</si>
  <si>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</si>
  <si>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</si>
  <si>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</si>
  <si>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</si>
  <si>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</si>
  <si>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</si>
  <si>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</si>
  <si>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</si>
  <si>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</si>
  <si>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</si>
  <si>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</si>
  <si>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</si>
  <si>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</si>
  <si>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</si>
  <si>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</si>
  <si>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</si>
  <si>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</si>
  <si>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</si>
  <si>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</si>
  <si>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</si>
  <si>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</si>
  <si>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</si>
  <si>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</si>
  <si>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</si>
  <si>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</si>
  <si>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</si>
  <si>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</si>
  <si>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</si>
  <si>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</si>
  <si>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</si>
  <si>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</si>
  <si>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</si>
  <si>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</si>
  <si>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</si>
  <si>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</si>
  <si>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</si>
  <si>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</si>
  <si>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</si>
  <si>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</si>
  <si>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</si>
  <si>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</si>
  <si>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</si>
  <si>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</si>
  <si>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</si>
  <si>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</si>
  <si>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</si>
  <si>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</si>
  <si>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</si>
  <si>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</si>
  <si>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</si>
  <si>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</si>
  <si>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</si>
  <si>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</si>
  <si>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</si>
  <si>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</si>
  <si>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</si>
  <si>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</si>
  <si>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</si>
  <si>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</si>
  <si>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</si>
  <si>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</si>
  <si>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</si>
  <si>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</si>
  <si>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</si>
  <si>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</si>
  <si>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</si>
  <si>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</si>
  <si>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</si>
  <si>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</si>
  <si>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</si>
  <si>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</si>
  <si>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</si>
  <si>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</si>
  <si>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</si>
  <si>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</si>
  <si>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</si>
  <si>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</si>
  <si>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</si>
  <si>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</si>
  <si>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</si>
  <si>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</si>
  <si>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</si>
  <si>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</si>
  <si>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</si>
  <si>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</si>
  <si>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</si>
  <si>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</si>
  <si>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</si>
  <si>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</si>
  <si>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</si>
  <si>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</si>
  <si>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</si>
  <si>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</si>
  <si>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</si>
  <si>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</si>
  <si>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</si>
  <si>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</si>
  <si>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</si>
  <si>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</si>
  <si>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</si>
  <si>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</si>
  <si>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</si>
  <si>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</si>
  <si>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</si>
  <si>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</si>
  <si>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</si>
  <si>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</si>
  <si>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</si>
  <si>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</si>
  <si>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</si>
  <si>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</si>
  <si>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</si>
  <si>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</si>
  <si>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</si>
  <si>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</si>
  <si>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</si>
  <si>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</si>
  <si>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</si>
  <si>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</si>
  <si>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</si>
  <si>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</si>
  <si>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</si>
  <si>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</si>
  <si>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</si>
  <si>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</si>
  <si>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</si>
  <si>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</si>
  <si>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</si>
  <si>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</si>
  <si>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</si>
  <si>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</si>
  <si>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</si>
  <si>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</si>
  <si>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</si>
  <si>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</si>
  <si>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</si>
  <si>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</si>
  <si>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</si>
  <si>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</si>
  <si>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</si>
  <si>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</si>
  <si>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</si>
  <si>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</si>
  <si>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</si>
  <si>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</si>
  <si>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</si>
  <si>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</si>
  <si>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</si>
  <si>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</si>
  <si>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</si>
  <si>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</si>
  <si>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</si>
  <si>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</si>
  <si>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</si>
  <si>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</si>
  <si>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</si>
  <si>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</si>
  <si>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</si>
  <si>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</si>
  <si>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</si>
  <si>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</si>
  <si>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</si>
  <si>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</si>
  <si>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</si>
  <si>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</si>
  <si>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</si>
  <si>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</si>
  <si>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</si>
  <si>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</si>
  <si>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</si>
  <si>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</si>
  <si>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</si>
  <si>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</si>
  <si>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</si>
  <si>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</si>
  <si>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</si>
  <si>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</si>
  <si>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</si>
  <si>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</si>
  <si>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</si>
  <si>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</si>
  <si>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</si>
  <si>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</si>
  <si>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</si>
  <si>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</si>
  <si>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</si>
  <si>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</si>
  <si>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</si>
  <si>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</si>
  <si>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</si>
  <si>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</si>
  <si>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</si>
  <si>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</si>
  <si>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</si>
  <si>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</si>
  <si>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</si>
  <si>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</si>
  <si>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</si>
  <si>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</si>
  <si>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</si>
  <si>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</si>
  <si>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</si>
  <si>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</si>
  <si>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</si>
  <si>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</si>
  <si>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</si>
  <si>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</si>
  <si>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</si>
  <si>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</si>
  <si>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</si>
  <si>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</si>
  <si>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</si>
  <si>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</si>
  <si>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</si>
  <si>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</si>
  <si>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</si>
  <si>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</si>
  <si>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</si>
  <si>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</si>
  <si>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</si>
  <si>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</si>
  <si>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</si>
  <si>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</si>
  <si>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</si>
  <si>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</si>
  <si>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</si>
  <si>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</si>
  <si>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</si>
  <si>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</si>
  <si>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</si>
  <si>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</si>
  <si>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</si>
  <si>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</si>
  <si>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</si>
  <si>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</si>
  <si>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</si>
  <si>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</si>
  <si>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</si>
  <si>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</si>
  <si>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</si>
  <si>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</si>
  <si>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</si>
  <si>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</si>
  <si>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</si>
  <si>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</si>
  <si>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</si>
  <si>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</si>
  <si>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</si>
  <si>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</si>
  <si>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</si>
  <si>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</si>
  <si>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</si>
  <si>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</si>
  <si>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</si>
  <si>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</si>
  <si>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</si>
  <si>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</si>
  <si>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</si>
  <si>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</si>
  <si>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</si>
  <si>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</si>
  <si>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</si>
  <si>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</si>
  <si>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</si>
  <si>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</si>
  <si>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</si>
  <si>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</si>
  <si>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</si>
  <si>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</si>
  <si>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</si>
  <si>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</si>
  <si>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</si>
  <si>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</si>
  <si>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</si>
  <si>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</si>
  <si>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</si>
  <si>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</si>
  <si>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</si>
  <si>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</si>
  <si>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</si>
  <si>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</si>
  <si>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</si>
  <si>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</si>
  <si>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</si>
  <si>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</si>
  <si>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</si>
  <si>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</si>
  <si>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</si>
  <si>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</si>
  <si>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</si>
  <si>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</si>
  <si>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</si>
  <si>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</si>
  <si>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</si>
  <si>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</si>
  <si>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</si>
  <si>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</si>
  <si>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</si>
  <si>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</si>
  <si>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</si>
  <si>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</si>
  <si>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</si>
  <si>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</si>
  <si>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</si>
  <si>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</si>
  <si>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</si>
  <si>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</si>
  <si>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</si>
  <si>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</si>
  <si>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</si>
  <si>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</si>
  <si>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</si>
  <si>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</si>
  <si>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</si>
  <si>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</si>
  <si>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</si>
  <si>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</si>
  <si>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</si>
  <si>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</si>
  <si>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</si>
  <si>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</si>
  <si>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</si>
  <si>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</si>
  <si>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</si>
  <si>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</si>
  <si>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</si>
  <si>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</si>
  <si>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</si>
  <si>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</si>
  <si>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</si>
  <si>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</si>
  <si>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</si>
  <si>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</si>
  <si>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</si>
  <si>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</si>
  <si>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</si>
  <si>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</si>
  <si>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</si>
  <si>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</si>
  <si>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</si>
  <si>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</si>
  <si>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</si>
  <si>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</si>
  <si>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</si>
  <si>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</si>
  <si>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</si>
  <si>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</si>
  <si>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</si>
  <si>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</si>
  <si>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</si>
  <si>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</si>
  <si>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</si>
  <si>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</si>
  <si>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</si>
  <si>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</si>
  <si>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</si>
  <si>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</si>
  <si>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</si>
  <si>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</si>
  <si>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</si>
  <si>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</si>
  <si>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</si>
  <si>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</si>
  <si>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</si>
  <si>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</si>
  <si>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</si>
  <si>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</si>
  <si>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</si>
  <si>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</si>
  <si>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</si>
  <si>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</si>
  <si>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</si>
  <si>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</si>
  <si>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</si>
  <si>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</si>
  <si>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</si>
  <si>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</si>
  <si>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</si>
  <si>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</si>
  <si>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</si>
  <si>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</si>
  <si>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</si>
  <si>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</si>
  <si>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</si>
  <si>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</si>
  <si>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</si>
  <si>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</si>
  <si>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</si>
  <si>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</si>
  <si>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</si>
  <si>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</si>
  <si>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</si>
  <si>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</si>
  <si>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</si>
  <si>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</si>
  <si>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</si>
  <si>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</si>
  <si>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</si>
  <si>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</si>
  <si>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</si>
  <si>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</si>
  <si>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</si>
  <si>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</si>
  <si>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</si>
  <si>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</si>
  <si>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</si>
  <si>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</si>
  <si>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</si>
  <si>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</si>
  <si>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</si>
  <si>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</si>
  <si>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</si>
  <si>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</si>
  <si>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</si>
  <si>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</si>
  <si>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</si>
  <si>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</si>
  <si>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</si>
  <si>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</si>
  <si>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</si>
  <si>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</si>
  <si>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</si>
  <si>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</si>
  <si>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</si>
  <si>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</si>
  <si>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</si>
  <si>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</si>
  <si>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</si>
  <si>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</si>
  <si>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</si>
  <si>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</si>
  <si>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</si>
  <si>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</si>
  <si>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</si>
  <si>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</si>
  <si>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</si>
  <si>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</si>
  <si>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</si>
  <si>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</si>
  <si>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</si>
  <si>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</si>
  <si>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</si>
  <si>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</si>
  <si>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</si>
  <si>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</si>
  <si>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</si>
  <si>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</si>
  <si>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</si>
  <si>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</si>
  <si>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</si>
  <si>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</si>
  <si>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</si>
  <si>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</si>
  <si>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</si>
  <si>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</si>
  <si>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</si>
  <si>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</si>
  <si>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</si>
  <si>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</si>
  <si>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</si>
  <si>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</si>
  <si>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</si>
  <si>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</si>
  <si>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</si>
  <si>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</si>
  <si>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</si>
  <si>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</si>
  <si>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</si>
  <si>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</si>
  <si>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</si>
  <si>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</si>
  <si>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</si>
  <si>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</si>
  <si>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</si>
  <si>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</si>
  <si>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</si>
  <si>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</si>
  <si>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</si>
  <si>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</si>
  <si>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</si>
  <si>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</si>
  <si>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</si>
  <si>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</si>
  <si>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</si>
  <si>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</si>
  <si>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</si>
  <si>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</si>
  <si>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</si>
  <si>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</si>
  <si>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</si>
  <si>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</si>
  <si>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</si>
  <si>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</si>
  <si>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</si>
  <si>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</si>
  <si>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</si>
  <si>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</si>
  <si>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</si>
  <si>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</si>
  <si>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</si>
  <si>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</si>
  <si>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</si>
  <si>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</si>
  <si>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</si>
  <si>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</si>
  <si>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</si>
  <si>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</si>
  <si>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</si>
  <si>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</si>
  <si>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</si>
  <si>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</si>
  <si>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</si>
  <si>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</si>
  <si>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</si>
  <si>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</si>
  <si>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</si>
  <si>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</si>
  <si>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</si>
  <si>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</si>
  <si>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</si>
  <si>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</si>
  <si>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</si>
  <si>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</si>
  <si>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</si>
  <si>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</si>
  <si>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</si>
  <si>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</si>
  <si>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</si>
  <si>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</si>
  <si>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</si>
  <si>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</si>
  <si>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</si>
  <si>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</si>
  <si>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</si>
  <si>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</si>
  <si>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</si>
  <si>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</si>
  <si>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</si>
  <si>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</si>
  <si>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</si>
  <si>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</si>
  <si>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</si>
  <si>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</si>
  <si>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</si>
  <si>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</si>
  <si>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</si>
  <si>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</si>
  <si>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</si>
  <si>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</si>
  <si>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</si>
  <si>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</si>
  <si>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</si>
  <si>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</si>
  <si>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</si>
  <si>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</si>
  <si>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</si>
  <si>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</si>
  <si>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</si>
  <si>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</si>
  <si>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</si>
  <si>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</si>
  <si>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</si>
  <si>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</si>
  <si>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</si>
  <si>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</si>
  <si>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</si>
  <si>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</si>
  <si>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</si>
  <si>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</si>
  <si>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</si>
  <si>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</si>
  <si>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</si>
  <si>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</si>
  <si>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</si>
  <si>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</si>
  <si>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</si>
  <si>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</si>
  <si>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</si>
  <si>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</si>
  <si>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</si>
  <si>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</si>
  <si>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</si>
  <si>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</si>
  <si>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</si>
  <si>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</si>
  <si>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</si>
  <si>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</si>
  <si>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</si>
  <si>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</si>
  <si>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</si>
  <si>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</si>
  <si>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</si>
  <si>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</si>
  <si>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</si>
  <si>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</si>
  <si>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</si>
  <si>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</si>
  <si>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</si>
  <si>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</si>
  <si>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</si>
  <si>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</si>
  <si>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</si>
  <si>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</si>
  <si>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</si>
  <si>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</si>
  <si>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</si>
  <si>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</si>
  <si>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</si>
  <si>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</si>
  <si>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</si>
  <si>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</si>
  <si>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</si>
  <si>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</si>
  <si>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</si>
  <si>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</si>
  <si>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</si>
  <si>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</si>
  <si>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</si>
  <si>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</si>
  <si>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</si>
  <si>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</si>
  <si>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</si>
  <si>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</si>
  <si>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</si>
  <si>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</si>
  <si>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</si>
  <si>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</si>
  <si>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</si>
  <si>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</si>
  <si>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</si>
  <si>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</si>
  <si>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</si>
  <si>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</si>
  <si>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</si>
  <si>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</si>
  <si>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</si>
  <si>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</si>
  <si>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</si>
  <si>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</si>
  <si>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</si>
  <si>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</si>
  <si>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</si>
  <si>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</si>
  <si>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</si>
  <si>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</si>
  <si>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</si>
  <si>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</si>
  <si>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</si>
  <si>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</si>
  <si>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</si>
  <si>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</si>
  <si>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</si>
  <si>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</si>
  <si>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</si>
  <si>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</si>
  <si>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</si>
  <si>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</si>
  <si>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</si>
  <si>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</si>
  <si>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</si>
  <si>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</si>
  <si>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</si>
  <si>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</si>
  <si>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</si>
  <si>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</si>
  <si>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</si>
  <si>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</si>
  <si>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</si>
  <si>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</si>
  <si>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</si>
  <si>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</si>
  <si>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</si>
  <si>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</si>
  <si>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</si>
  <si>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</si>
  <si>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</si>
  <si>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</si>
  <si>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</si>
  <si>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</si>
  <si>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</si>
  <si>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</si>
  <si>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</si>
  <si>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</si>
  <si>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</si>
  <si>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</si>
  <si>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</si>
  <si>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</si>
  <si>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</si>
  <si>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</si>
  <si>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</si>
  <si>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</si>
  <si>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</si>
  <si>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</si>
  <si>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</si>
  <si>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</si>
  <si>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</si>
  <si>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</si>
  <si>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</si>
  <si>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</si>
  <si>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</si>
  <si>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</si>
  <si>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</si>
  <si>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</si>
  <si>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</si>
  <si>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</si>
  <si>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</si>
  <si>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</si>
  <si>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</si>
  <si>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</si>
  <si>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</si>
  <si>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</si>
  <si>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</si>
  <si>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</si>
  <si>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</si>
  <si>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</si>
  <si>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</si>
  <si>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</si>
  <si>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</si>
  <si>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</si>
  <si>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</si>
  <si>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</si>
  <si>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</si>
  <si>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</si>
  <si>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</si>
  <si>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</si>
  <si>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</si>
  <si>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</si>
  <si>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</si>
  <si>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</si>
  <si>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</si>
  <si>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</si>
  <si>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</si>
  <si>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</si>
  <si>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</si>
  <si>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</si>
  <si>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</si>
  <si>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</si>
  <si>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</si>
  <si>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</si>
  <si>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</si>
  <si>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</si>
  <si>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</si>
  <si>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</si>
  <si>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</si>
  <si>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</si>
  <si>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</si>
  <si>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</si>
  <si>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</si>
  <si>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</si>
  <si>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</si>
  <si>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</si>
  <si>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</si>
  <si>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</si>
  <si>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</si>
  <si>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</si>
  <si>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</si>
  <si>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</si>
  <si>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</si>
  <si>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</si>
  <si>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</si>
  <si>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</si>
  <si>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</si>
  <si>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</si>
  <si>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</si>
  <si>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</si>
  <si>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</si>
  <si>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</si>
  <si>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</si>
  <si>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</si>
  <si>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</si>
  <si>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</si>
  <si>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</si>
  <si>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</si>
  <si>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</si>
  <si>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</si>
  <si>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</si>
  <si>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</si>
  <si>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</si>
  <si>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</si>
  <si>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</si>
  <si>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</si>
  <si>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</si>
  <si>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</si>
  <si>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</si>
  <si>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</si>
  <si>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</si>
  <si>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</si>
  <si>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</si>
  <si>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</si>
  <si>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</si>
  <si>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</si>
  <si>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</si>
  <si>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</si>
  <si>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</si>
  <si>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</si>
  <si>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</si>
  <si>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</si>
  <si>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</si>
  <si>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</si>
  <si>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</si>
  <si>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</si>
  <si>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</si>
  <si>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</si>
  <si>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</si>
  <si>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</si>
  <si>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</si>
  <si>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</si>
  <si>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</si>
  <si>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</si>
  <si>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</si>
  <si>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</si>
  <si>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</si>
  <si>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</si>
  <si>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</si>
  <si>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</si>
  <si>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</si>
  <si>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</si>
  <si>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</si>
  <si>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</si>
  <si>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</si>
  <si>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</si>
  <si>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</si>
  <si>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</si>
  <si>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</si>
  <si>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</si>
  <si>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</si>
  <si>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</si>
  <si>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</si>
  <si>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</si>
  <si>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</si>
  <si>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</si>
  <si>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</si>
  <si>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</si>
  <si>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</si>
  <si>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</si>
  <si>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</si>
  <si>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</si>
  <si>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</si>
  <si>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</si>
  <si>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</si>
  <si>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</si>
  <si>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</si>
  <si>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</si>
  <si>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</si>
  <si>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</si>
  <si>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</si>
  <si>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</si>
  <si>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</si>
  <si>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</si>
  <si>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</si>
  <si>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</si>
  <si>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</si>
  <si>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</si>
  <si>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</si>
  <si>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</si>
  <si>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</si>
  <si>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</si>
  <si>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</si>
  <si>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</si>
  <si>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</si>
  <si>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</si>
  <si>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</si>
  <si>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</si>
  <si>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</si>
  <si>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</si>
  <si>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</si>
  <si>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</si>
  <si>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</si>
  <si>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</si>
  <si>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</si>
  <si>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</si>
  <si>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</si>
  <si>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</si>
  <si>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</si>
  <si>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</si>
  <si>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</si>
  <si>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</si>
  <si>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</si>
  <si>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</si>
  <si>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</si>
  <si>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</si>
  <si>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</si>
  <si>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</si>
  <si>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</si>
  <si>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</si>
  <si>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</si>
  <si>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</si>
  <si>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</si>
  <si>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</si>
  <si>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</si>
  <si>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</si>
  <si>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</si>
  <si>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</si>
  <si>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</si>
  <si>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</si>
  <si>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</si>
  <si>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</si>
  <si>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</si>
  <si>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</si>
  <si>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</si>
  <si>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</si>
  <si>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</si>
  <si>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</si>
  <si>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</si>
  <si>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</si>
  <si>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</si>
  <si>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</si>
  <si>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</si>
  <si>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</si>
  <si>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</si>
  <si>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</si>
  <si>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</si>
  <si>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</si>
  <si>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</si>
  <si>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</si>
  <si>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</si>
  <si>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</si>
  <si>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</si>
  <si>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</si>
  <si>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</si>
  <si>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</si>
  <si>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</si>
  <si>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</si>
  <si>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</si>
  <si>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</si>
  <si>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</si>
  <si>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</si>
  <si>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</si>
  <si>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</si>
  <si>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</si>
  <si>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</si>
  <si>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</si>
  <si>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</si>
  <si>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</si>
  <si>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</si>
  <si>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</si>
  <si>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</si>
  <si>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</si>
  <si>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</si>
  <si>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</si>
  <si>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</si>
  <si>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</si>
  <si>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</si>
  <si>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</si>
  <si>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</si>
  <si>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</si>
  <si>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</si>
  <si>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</si>
  <si>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</si>
  <si>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</si>
  <si>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</si>
  <si>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</si>
  <si>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</si>
  <si>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</si>
  <si>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</si>
  <si>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</si>
  <si>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</si>
  <si>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</si>
  <si>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</si>
  <si>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</si>
  <si>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</si>
  <si>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</si>
  <si>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</si>
  <si>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</si>
  <si>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</si>
  <si>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</si>
  <si>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</si>
  <si>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</si>
  <si>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</si>
  <si>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</si>
  <si>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</si>
  <si>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</si>
  <si>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</si>
  <si>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</si>
  <si>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</si>
  <si>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</si>
  <si>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</si>
  <si>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</si>
  <si>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</si>
  <si>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</si>
  <si>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</si>
  <si>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</si>
  <si>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</si>
  <si>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</si>
  <si>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</si>
  <si>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</si>
  <si>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</si>
  <si>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</si>
  <si>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</si>
  <si>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</si>
  <si>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</si>
  <si>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</si>
  <si>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</si>
  <si>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</si>
  <si>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</si>
  <si>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</si>
  <si>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</si>
  <si>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</si>
  <si>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</si>
  <si>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</si>
  <si>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</si>
  <si>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</si>
  <si>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</si>
  <si>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</si>
  <si>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</si>
  <si>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</si>
  <si>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</si>
  <si>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</si>
  <si>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</si>
  <si>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</si>
  <si>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</si>
  <si>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</si>
  <si>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</si>
  <si>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</si>
  <si>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</si>
  <si>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</si>
  <si>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</si>
  <si>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</si>
  <si>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</si>
  <si>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</si>
  <si>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</si>
  <si>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</si>
  <si>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</si>
  <si>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</si>
  <si>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</si>
  <si>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</si>
  <si>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</si>
  <si>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</si>
  <si>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</si>
  <si>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</si>
  <si>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</si>
  <si>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</si>
  <si>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</si>
  <si>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</si>
  <si>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</si>
  <si>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</si>
  <si>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</si>
  <si>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</si>
  <si>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</si>
  <si>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</si>
  <si>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</si>
  <si>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</si>
  <si>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</si>
  <si>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</si>
  <si>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</si>
  <si>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</si>
  <si>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</si>
  <si>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</si>
  <si>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</si>
  <si>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</si>
  <si>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</si>
  <si>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</si>
  <si>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</si>
  <si>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</si>
  <si>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</si>
  <si>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</si>
  <si>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</si>
  <si>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</si>
  <si>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</si>
  <si>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</si>
  <si>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</si>
  <si>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</si>
  <si>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</si>
  <si>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</si>
  <si>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</si>
  <si>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</si>
  <si>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</si>
  <si>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</si>
  <si>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</si>
  <si>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</si>
  <si>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</si>
  <si>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</si>
  <si>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</si>
  <si>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</si>
  <si>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</si>
  <si>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</si>
  <si>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</si>
  <si>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</si>
  <si>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</si>
  <si>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</si>
  <si>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</si>
  <si>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</si>
  <si>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</si>
  <si>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</si>
  <si>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</si>
  <si>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</si>
  <si>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</si>
  <si>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</si>
  <si>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</si>
  <si>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</si>
  <si>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</si>
  <si>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</si>
  <si>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</si>
  <si>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</si>
  <si>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</si>
  <si>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</si>
  <si>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</si>
  <si>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</si>
  <si>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</si>
  <si>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</si>
  <si>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</si>
  <si>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</si>
  <si>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</si>
  <si>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</si>
  <si>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</si>
  <si>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</si>
  <si>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</si>
  <si>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</si>
  <si>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</si>
  <si>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</si>
  <si>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</si>
  <si>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</si>
  <si>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</si>
  <si>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</si>
  <si>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</si>
  <si>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</si>
  <si>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</si>
  <si>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</si>
  <si>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</si>
  <si>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</si>
  <si>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</si>
  <si>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</si>
  <si>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</si>
  <si>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</si>
  <si>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</si>
  <si>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</si>
  <si>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</si>
  <si>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</si>
  <si>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</si>
  <si>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</si>
  <si>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</si>
  <si>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</si>
  <si>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</si>
  <si>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</si>
  <si>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</si>
  <si>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</si>
  <si>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</si>
  <si>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</si>
  <si>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</si>
  <si>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</si>
  <si>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</si>
  <si>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</si>
  <si>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</si>
  <si>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</si>
  <si>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</si>
  <si>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</si>
  <si>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</si>
  <si>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</si>
  <si>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</si>
  <si>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</si>
  <si>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</si>
  <si>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</si>
  <si>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</si>
  <si>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</si>
  <si>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</si>
  <si>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</si>
  <si>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</si>
  <si>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</si>
  <si>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</si>
  <si>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</si>
  <si>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</si>
  <si>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</si>
  <si>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</si>
  <si>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</si>
  <si>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</si>
  <si>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</si>
  <si>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</si>
  <si>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</si>
  <si>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</si>
  <si>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</si>
  <si>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</si>
  <si>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</si>
  <si>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</si>
  <si>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</si>
  <si>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</si>
  <si>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</si>
  <si>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</si>
  <si>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</si>
  <si>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</si>
  <si>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</si>
  <si>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</si>
  <si>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</si>
  <si>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</si>
  <si>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</si>
  <si>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</si>
  <si>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</si>
  <si>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</si>
  <si>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</si>
  <si>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</si>
  <si>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</si>
  <si>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</si>
  <si>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</si>
  <si>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</si>
  <si>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</si>
  <si>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</si>
  <si>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</si>
  <si>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</si>
  <si>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</si>
  <si>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</si>
  <si>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</si>
  <si>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</si>
  <si>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</si>
  <si>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</si>
  <si>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</si>
  <si>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</si>
  <si>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</si>
  <si>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</si>
  <si>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</si>
  <si>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</si>
  <si>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</si>
  <si>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</si>
  <si>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</si>
  <si>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</si>
  <si>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</si>
  <si>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</si>
  <si>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</si>
  <si>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</si>
  <si>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</si>
  <si>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</si>
  <si>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</si>
  <si>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</si>
  <si>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</si>
  <si>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</si>
  <si>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</si>
  <si>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</si>
  <si>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</si>
  <si>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</si>
  <si>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</si>
  <si>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</si>
  <si>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</si>
  <si>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</si>
  <si>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</si>
  <si>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</si>
  <si>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</si>
  <si>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</si>
  <si>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</si>
  <si>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</si>
  <si>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</si>
  <si>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</si>
  <si>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</si>
  <si>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</si>
  <si>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</si>
  <si>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</si>
  <si>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</si>
  <si>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</si>
  <si>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</si>
  <si>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</si>
  <si>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</si>
  <si>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</si>
  <si>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</si>
  <si>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</si>
  <si>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</si>
  <si>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</si>
  <si>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</si>
  <si>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</si>
  <si>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</si>
  <si>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</si>
  <si>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</si>
  <si>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</si>
  <si>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</si>
  <si>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</si>
  <si>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</si>
  <si>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</si>
  <si>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</si>
  <si>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</si>
  <si>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</si>
  <si>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</si>
  <si>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</si>
  <si>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</si>
  <si>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</si>
  <si>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</si>
  <si>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</si>
  <si>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</si>
  <si>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</si>
  <si>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</si>
  <si>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</si>
  <si>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</si>
  <si>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</si>
  <si>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</si>
  <si>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</si>
  <si>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</si>
  <si>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</si>
  <si>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</si>
  <si>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</si>
  <si>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</si>
  <si>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</si>
  <si>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</si>
  <si>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</si>
  <si>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</si>
  <si>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</si>
  <si>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</si>
  <si>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</si>
  <si>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</si>
  <si>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</si>
  <si>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</si>
  <si>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</si>
  <si>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</si>
  <si>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</si>
  <si>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</si>
  <si>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</si>
  <si>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</si>
  <si>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</si>
  <si>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</si>
  <si>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</si>
  <si>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</si>
  <si>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</si>
  <si>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</si>
  <si>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</si>
  <si>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</si>
  <si>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</si>
  <si>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</si>
  <si>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</si>
  <si>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</si>
  <si>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</si>
  <si>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</si>
  <si>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</si>
  <si>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</si>
  <si>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</si>
  <si>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</si>
  <si>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</si>
  <si>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</si>
  <si>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</si>
  <si>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</si>
  <si>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</si>
  <si>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</si>
  <si>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</si>
  <si>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</si>
  <si>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</si>
  <si>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</si>
  <si>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</si>
  <si>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</si>
  <si>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</si>
  <si>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</si>
  <si>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</si>
  <si>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</si>
  <si>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</si>
  <si>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</si>
  <si>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</si>
  <si>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</si>
  <si>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</si>
  <si>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</si>
  <si>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</si>
  <si>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</si>
  <si>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</si>
  <si>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</si>
  <si>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</si>
  <si>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</si>
  <si>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</si>
  <si>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</si>
  <si>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</si>
  <si>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</si>
  <si>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</si>
  <si>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</si>
  <si>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</si>
  <si>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</si>
  <si>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</si>
  <si>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</si>
  <si>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</si>
  <si>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</si>
  <si>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</si>
  <si>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</si>
  <si>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</si>
  <si>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</si>
  <si>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</si>
  <si>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</si>
  <si>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</si>
  <si>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</si>
  <si>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</si>
  <si>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</si>
  <si>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</si>
  <si>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</si>
  <si>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</si>
  <si>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</si>
  <si>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</si>
  <si>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</si>
  <si>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</si>
  <si>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</si>
  <si>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</si>
  <si>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</si>
  <si>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</si>
  <si>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</si>
  <si>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</si>
  <si>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</si>
  <si>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</si>
  <si>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</si>
  <si>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</si>
  <si>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</si>
  <si>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</si>
  <si>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</si>
  <si>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</si>
  <si>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</si>
  <si>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</si>
  <si>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</si>
  <si>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</si>
  <si>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</si>
  <si>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</si>
  <si>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</si>
  <si>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</si>
  <si>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</si>
  <si>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</si>
  <si>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</si>
  <si>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</si>
  <si>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</si>
  <si>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</si>
  <si>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</si>
  <si>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</si>
  <si>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</si>
  <si>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</si>
  <si>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</si>
  <si>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</si>
  <si>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</si>
  <si>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</si>
  <si>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</si>
  <si>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</si>
  <si>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</si>
  <si>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</si>
  <si>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</si>
  <si>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</si>
  <si>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</si>
  <si>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</si>
  <si>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</si>
  <si>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</si>
  <si>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</si>
  <si>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</si>
  <si>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</si>
  <si>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</si>
  <si>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</si>
  <si>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</si>
  <si>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</si>
  <si>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</si>
  <si>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</si>
  <si>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</si>
  <si>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</si>
  <si>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</si>
  <si>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</si>
  <si>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</si>
  <si>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</si>
  <si>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</si>
  <si>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</si>
  <si>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</si>
  <si>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</si>
  <si>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</si>
  <si>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</si>
  <si>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</si>
  <si>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</si>
  <si>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</si>
  <si>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</si>
  <si>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</si>
  <si>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</si>
  <si>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</si>
  <si>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</si>
  <si>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</si>
  <si>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</si>
  <si>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</si>
  <si>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</si>
  <si>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</si>
  <si>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</si>
  <si>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</si>
  <si>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</si>
  <si>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</si>
  <si>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</si>
  <si>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</si>
  <si>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</si>
  <si>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</si>
  <si>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</si>
  <si>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</si>
  <si>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</si>
  <si>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</si>
  <si>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</si>
  <si>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</si>
  <si>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</si>
  <si>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</si>
  <si>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</si>
  <si>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</si>
  <si>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</si>
  <si>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</si>
  <si>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</si>
  <si>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</si>
  <si>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</si>
  <si>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</si>
  <si>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</si>
  <si>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</si>
  <si>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</si>
  <si>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</si>
  <si>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</si>
  <si>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</si>
  <si>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</si>
  <si>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</si>
  <si>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</si>
  <si>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</si>
  <si>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</si>
  <si>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</si>
  <si>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</si>
  <si>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</si>
  <si>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</si>
  <si>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</si>
  <si>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</si>
  <si>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</si>
  <si>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</si>
  <si>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</si>
  <si>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</si>
  <si>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</si>
  <si>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</si>
  <si>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</si>
  <si>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</si>
  <si>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</si>
  <si>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</si>
  <si>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</si>
  <si>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</si>
  <si>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</si>
  <si>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</si>
  <si>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</si>
  <si>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</si>
  <si>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</si>
  <si>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</si>
  <si>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</si>
  <si>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</si>
  <si>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</si>
  <si>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</si>
  <si>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</si>
  <si>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</si>
  <si>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</si>
  <si>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</si>
  <si>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</si>
  <si>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</si>
  <si>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</si>
  <si>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</si>
  <si>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</si>
  <si>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</si>
  <si>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</si>
  <si>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</si>
  <si>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</si>
  <si>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</si>
  <si>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</si>
  <si>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</si>
  <si>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</si>
  <si>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</si>
  <si>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</si>
  <si>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</si>
  <si>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</si>
  <si>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</si>
  <si>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</si>
  <si>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</si>
  <si>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</si>
  <si>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</si>
  <si>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</si>
  <si>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</si>
  <si>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</si>
  <si>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</si>
  <si>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</si>
  <si>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</si>
  <si>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</si>
  <si>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</si>
  <si>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</si>
  <si>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</si>
  <si>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</si>
  <si>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</si>
  <si>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</si>
  <si>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</si>
  <si>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</si>
  <si>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</si>
  <si>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</si>
  <si>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</si>
  <si>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</si>
  <si>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</si>
  <si>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</si>
  <si>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</si>
  <si>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</si>
  <si>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</si>
  <si>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</si>
  <si>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</si>
  <si>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</si>
  <si>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</si>
  <si>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</si>
  <si>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</si>
  <si>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</si>
  <si>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</si>
  <si>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</si>
  <si>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</si>
  <si>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</si>
  <si>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</si>
  <si>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</si>
  <si>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</si>
  <si>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</si>
  <si>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</si>
  <si>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</si>
  <si>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</si>
  <si>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</si>
  <si>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</si>
  <si>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</si>
  <si>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</si>
  <si>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</si>
  <si>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</si>
  <si>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</si>
  <si>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</si>
  <si>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</si>
  <si>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</si>
  <si>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</si>
  <si>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</si>
  <si>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</si>
  <si>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</si>
  <si>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</si>
  <si>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</si>
  <si>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</si>
  <si>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</si>
  <si>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</si>
  <si>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</si>
  <si>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</si>
  <si>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</si>
  <si>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</si>
  <si>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</si>
  <si>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</si>
  <si>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</si>
  <si>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</si>
  <si>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</si>
  <si>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</si>
  <si>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</si>
  <si>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</si>
  <si>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</si>
  <si>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</si>
  <si>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</si>
  <si>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</si>
  <si>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</si>
  <si>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</si>
  <si>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</si>
  <si>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</si>
  <si>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</si>
  <si>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</si>
  <si>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</si>
  <si>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</si>
  <si>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</si>
  <si>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</si>
  <si>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</si>
  <si>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</si>
  <si>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</si>
  <si>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</si>
  <si>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</si>
  <si>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</si>
  <si>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</si>
  <si>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</si>
  <si>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</si>
  <si>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</si>
  <si>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</si>
  <si>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</si>
  <si>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</si>
  <si>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</si>
  <si>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</si>
  <si>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</si>
  <si>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</si>
  <si>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</si>
  <si>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</si>
  <si>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</si>
  <si>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</si>
  <si>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</si>
  <si>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</si>
  <si>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</si>
  <si>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</si>
  <si>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</si>
  <si>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</si>
  <si>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</si>
  <si>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</si>
  <si>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</si>
  <si>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</si>
  <si>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</si>
  <si>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</si>
  <si>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</si>
  <si>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</si>
  <si>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</si>
  <si>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</si>
  <si>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</si>
  <si>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</si>
  <si>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</si>
  <si>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</si>
  <si>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</si>
  <si>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</si>
  <si>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</si>
  <si>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</si>
  <si>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</si>
  <si>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</si>
  <si>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</si>
  <si>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</si>
  <si>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</si>
  <si>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</si>
  <si>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</si>
  <si>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</si>
  <si>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</si>
  <si>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</si>
  <si>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</si>
  <si>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</si>
  <si>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</si>
  <si>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</si>
  <si>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</si>
  <si>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</si>
  <si>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</si>
  <si>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</si>
  <si>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</si>
  <si>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</si>
  <si>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</si>
  <si>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</si>
  <si>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</si>
  <si>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</si>
  <si>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</si>
  <si>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</si>
  <si>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</si>
  <si>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</si>
  <si>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</si>
  <si>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</si>
  <si>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</si>
  <si>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</si>
  <si>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</si>
  <si>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</si>
  <si>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</si>
  <si>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</si>
  <si>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</si>
  <si>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</si>
  <si>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</si>
  <si>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</si>
  <si>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</si>
  <si>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</si>
  <si>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</si>
  <si>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</si>
  <si>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</si>
  <si>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</si>
  <si>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</si>
  <si>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</si>
  <si>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</si>
  <si>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</si>
  <si>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</si>
  <si>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</si>
  <si>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</si>
  <si>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</si>
  <si>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</si>
  <si>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</si>
  <si>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</si>
  <si>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</si>
  <si>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</si>
  <si>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</si>
  <si>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</si>
  <si>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</si>
  <si>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</si>
  <si>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</si>
  <si>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</si>
  <si>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</si>
  <si>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</si>
  <si>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</si>
  <si>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</si>
  <si>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</si>
  <si>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</si>
  <si>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</si>
  <si>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</si>
  <si>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</si>
  <si>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</si>
  <si>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</si>
  <si>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</si>
  <si>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</si>
  <si>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</si>
  <si>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</si>
  <si>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</si>
  <si>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</si>
  <si>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</si>
  <si>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</si>
  <si>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</si>
  <si>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</si>
  <si>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</si>
  <si>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</si>
  <si>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</si>
  <si>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</si>
  <si>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</si>
  <si>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</si>
  <si>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</si>
  <si>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</si>
  <si>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</si>
  <si>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</si>
  <si>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</si>
  <si>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</si>
  <si>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</si>
  <si>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</si>
  <si>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</si>
  <si>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</si>
  <si>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</si>
  <si>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</si>
  <si>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</si>
  <si>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</si>
  <si>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</si>
  <si>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</si>
  <si>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</si>
  <si>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</si>
  <si>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</si>
  <si>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</si>
  <si>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</si>
  <si>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</si>
  <si>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</si>
  <si>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</si>
  <si>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</si>
  <si>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</si>
  <si>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</si>
  <si>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</si>
  <si>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</si>
  <si>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</si>
  <si>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</si>
  <si>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</si>
  <si>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</si>
  <si>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</si>
  <si>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</si>
  <si>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</si>
  <si>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</si>
  <si>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</si>
  <si>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</si>
  <si>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</si>
  <si>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</si>
  <si>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</si>
  <si>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</si>
  <si>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</si>
  <si>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</si>
  <si>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</si>
  <si>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</si>
  <si>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</si>
  <si>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</si>
  <si>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</si>
  <si>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</si>
  <si>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</si>
  <si>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</si>
  <si>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</si>
  <si>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</si>
  <si>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</si>
  <si>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</si>
  <si>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</si>
  <si>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</si>
  <si>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</si>
  <si>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</si>
  <si>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</si>
  <si>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</si>
  <si>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</si>
  <si>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</si>
  <si>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</si>
  <si>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</si>
  <si>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</si>
  <si>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</si>
  <si>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</si>
  <si>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</si>
  <si>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</si>
  <si>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</si>
  <si>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</si>
  <si>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</si>
  <si>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</si>
  <si>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</si>
  <si>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</si>
  <si>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</si>
  <si>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</si>
  <si>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</si>
  <si>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</si>
  <si>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</si>
  <si>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</si>
  <si>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</si>
  <si>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</si>
  <si>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</si>
  <si>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</si>
  <si>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</si>
  <si>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</si>
  <si>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</si>
  <si>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</si>
  <si>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</si>
  <si>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</si>
  <si>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</si>
  <si>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</si>
  <si>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</si>
  <si>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</si>
  <si>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</si>
  <si>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</si>
  <si>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</si>
  <si>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</si>
  <si>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</si>
  <si>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</si>
  <si>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</si>
  <si>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</si>
  <si>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</si>
  <si>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</si>
  <si>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</si>
  <si>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</si>
  <si>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</si>
  <si>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</si>
  <si>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</si>
  <si>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</si>
  <si>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</si>
  <si>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</si>
  <si>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</si>
  <si>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</si>
  <si>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</si>
  <si>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</si>
  <si>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</si>
  <si>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</si>
  <si>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</si>
  <si>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</si>
  <si>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</si>
  <si>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</si>
  <si>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</si>
  <si>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</si>
  <si>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</si>
  <si>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</si>
  <si>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</si>
  <si>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</si>
  <si>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</si>
  <si>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</si>
  <si>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</si>
  <si>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</si>
  <si>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</si>
  <si>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</si>
  <si>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</si>
  <si>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</si>
  <si>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</si>
  <si>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</si>
  <si>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</si>
  <si>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</si>
  <si>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</si>
  <si>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</si>
  <si>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</si>
  <si>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</si>
  <si>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</si>
  <si>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</si>
  <si>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</si>
  <si>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</si>
  <si>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</si>
  <si>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</si>
  <si>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</si>
  <si>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</si>
  <si>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</si>
  <si>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</si>
  <si>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</si>
  <si>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</si>
  <si>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</si>
  <si>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</si>
  <si>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</si>
  <si>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</si>
  <si>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</si>
  <si>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</si>
  <si>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</si>
  <si>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</si>
  <si>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</si>
  <si>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</si>
  <si>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</si>
  <si>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</si>
  <si>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</si>
  <si>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</si>
  <si>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</si>
  <si>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</si>
  <si>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</si>
  <si>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</si>
  <si>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</si>
  <si>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</si>
  <si>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</si>
  <si>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</si>
  <si>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</si>
  <si>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</si>
  <si>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</si>
  <si>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</si>
  <si>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</si>
  <si>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</si>
  <si>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</si>
  <si>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</si>
  <si>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</si>
  <si>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</si>
  <si>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</si>
  <si>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</si>
  <si>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</si>
  <si>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</si>
  <si>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</si>
  <si>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</si>
  <si>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</si>
  <si>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</si>
  <si>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</si>
  <si>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</si>
  <si>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</si>
  <si>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</si>
  <si>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</si>
  <si>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</si>
  <si>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</si>
  <si>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</si>
  <si>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</si>
  <si>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</si>
  <si>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</si>
  <si>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</si>
  <si>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</si>
  <si>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</si>
  <si>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</si>
  <si>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</si>
  <si>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</si>
  <si>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</si>
  <si>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</si>
  <si>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</si>
  <si>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</si>
  <si>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</si>
  <si>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</si>
  <si>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</si>
  <si>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</si>
  <si>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</si>
  <si>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</si>
  <si>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</si>
  <si>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</si>
  <si>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</si>
  <si>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</si>
  <si>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</si>
  <si>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</si>
  <si>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</si>
  <si>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</si>
  <si>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</si>
  <si>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</si>
  <si>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</si>
  <si>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</si>
  <si>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</si>
  <si>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</si>
  <si>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</si>
  <si>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</si>
  <si>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</si>
  <si>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</si>
  <si>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</si>
  <si>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</si>
  <si>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</si>
  <si>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</si>
  <si>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</si>
  <si>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</si>
  <si>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</si>
  <si>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</si>
  <si>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</si>
  <si>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</si>
  <si>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</si>
  <si>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</si>
  <si>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</si>
  <si>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</si>
  <si>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</si>
  <si>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</si>
  <si>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</si>
  <si>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</si>
  <si>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</si>
  <si>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</si>
  <si>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</si>
  <si>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</si>
  <si>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</si>
  <si>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</si>
  <si>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</si>
  <si>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</si>
  <si>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</si>
  <si>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</si>
  <si>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</si>
  <si>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</si>
  <si>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</si>
  <si>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</si>
  <si>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</si>
  <si>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</si>
  <si>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</si>
  <si>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</si>
  <si>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</si>
  <si>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</si>
  <si>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</si>
  <si>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</si>
  <si>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</si>
  <si>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</si>
  <si>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</si>
  <si>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</si>
  <si>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</si>
  <si>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</si>
  <si>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</si>
  <si>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</si>
  <si>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</si>
  <si>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</si>
  <si>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</si>
  <si>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</si>
  <si>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</si>
  <si>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</si>
  <si>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</si>
  <si>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</si>
  <si>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</si>
  <si>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</si>
  <si>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</si>
  <si>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</si>
  <si>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</si>
  <si>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</si>
  <si>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</si>
  <si>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</si>
  <si>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</si>
  <si>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</si>
  <si>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</si>
  <si>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</si>
  <si>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</si>
  <si>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</si>
  <si>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</si>
  <si>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</si>
  <si>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</si>
  <si>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</si>
  <si>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</si>
  <si>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</si>
  <si>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</si>
  <si>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</si>
  <si>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</si>
  <si>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</si>
  <si>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</si>
  <si>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</si>
  <si>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</si>
  <si>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</si>
  <si>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</si>
  <si>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</si>
  <si>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</si>
  <si>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</si>
  <si>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</si>
  <si>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</si>
  <si>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</si>
  <si>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</si>
  <si>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</si>
  <si>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</si>
  <si>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</si>
  <si>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</si>
  <si>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</si>
  <si>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</si>
  <si>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</si>
  <si>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</si>
  <si>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</si>
  <si>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</si>
  <si>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</si>
  <si>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</si>
  <si>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</si>
  <si>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</si>
  <si>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</si>
  <si>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</si>
  <si>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</si>
  <si>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</si>
  <si>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</si>
  <si>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</si>
  <si>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</si>
  <si>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</si>
  <si>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</si>
  <si>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</si>
  <si>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</si>
  <si>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</si>
  <si>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</si>
  <si>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</si>
  <si>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</si>
  <si>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</si>
  <si>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</si>
  <si>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</si>
  <si>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</si>
  <si>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</si>
  <si>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</si>
  <si>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</si>
  <si>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</si>
  <si>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</si>
  <si>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</si>
  <si>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</si>
  <si>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</si>
  <si>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</si>
  <si>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</si>
  <si>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</si>
  <si>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</si>
  <si>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</si>
  <si>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</si>
  <si>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</si>
  <si>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</si>
  <si>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</si>
  <si>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</si>
  <si>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</si>
  <si>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</si>
  <si>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</si>
  <si>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</si>
  <si>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</si>
  <si>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</si>
  <si>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</si>
  <si>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</si>
  <si>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</si>
  <si>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</si>
  <si>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</si>
  <si>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</si>
  <si>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</si>
  <si>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</si>
  <si>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</si>
  <si>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</si>
  <si>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</si>
  <si>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</si>
  <si>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</si>
  <si>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</si>
  <si>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</si>
  <si>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</si>
  <si>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</si>
  <si>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</si>
  <si>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</si>
  <si>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</si>
  <si>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</si>
  <si>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</si>
  <si>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</si>
  <si>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</si>
  <si>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</si>
  <si>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</si>
  <si>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</si>
  <si>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</si>
  <si>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</si>
  <si>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</si>
  <si>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</si>
  <si>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</si>
  <si>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</si>
  <si>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</si>
  <si>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</si>
  <si>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</si>
  <si>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</si>
  <si>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</si>
  <si>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</si>
  <si>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</si>
  <si>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</si>
  <si>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</si>
  <si>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</si>
  <si>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</si>
  <si>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</si>
  <si>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</si>
  <si>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</si>
  <si>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</si>
  <si>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</si>
  <si>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</si>
  <si>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</si>
  <si>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</si>
  <si>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</si>
  <si>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</si>
  <si>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</si>
  <si>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</si>
  <si>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</si>
  <si>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</si>
  <si>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</si>
  <si>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</si>
  <si>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</si>
  <si>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</si>
  <si>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</si>
  <si>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</si>
  <si>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</si>
  <si>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</si>
  <si>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</si>
  <si>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</si>
  <si>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</si>
  <si>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</si>
  <si>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</si>
  <si>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</si>
  <si>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</si>
  <si>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</si>
  <si>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</si>
  <si>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</si>
  <si>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</si>
  <si>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</si>
  <si>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</si>
  <si>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</si>
  <si>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</si>
  <si>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</si>
  <si>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</si>
  <si>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</si>
  <si>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</si>
  <si>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</si>
  <si>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</si>
  <si>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</si>
  <si>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</si>
  <si>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</si>
  <si>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</si>
  <si>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</si>
  <si>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</si>
  <si>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</si>
  <si>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</si>
  <si>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</si>
  <si>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</si>
  <si>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</si>
  <si>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</si>
  <si>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</si>
  <si>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</si>
  <si>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</si>
  <si>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</si>
  <si>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</si>
  <si>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</si>
  <si>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</si>
  <si>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</si>
  <si>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</si>
  <si>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</si>
  <si>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</si>
  <si>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</si>
  <si>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</si>
  <si>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</si>
  <si>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</si>
  <si>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</si>
  <si>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</si>
  <si>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</si>
  <si>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</si>
  <si>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</si>
  <si>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</si>
  <si>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</si>
  <si>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</si>
  <si>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</si>
  <si>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</si>
  <si>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</si>
  <si>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</si>
  <si>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</si>
  <si>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</si>
  <si>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</si>
  <si>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</si>
  <si>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</si>
  <si>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</si>
  <si>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</si>
  <si>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</si>
  <si>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</si>
  <si>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</si>
  <si>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</si>
  <si>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</si>
  <si>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</si>
  <si>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</si>
  <si>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</si>
  <si>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</si>
  <si>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</si>
  <si>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</si>
  <si>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</si>
  <si>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</si>
  <si>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</si>
  <si>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</si>
  <si>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</si>
  <si>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</si>
  <si>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</si>
  <si>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</si>
  <si>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</si>
  <si>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</si>
  <si>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</si>
  <si>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</si>
  <si>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</si>
  <si>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</si>
  <si>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</si>
  <si>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</si>
  <si>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</si>
  <si>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</si>
  <si>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</si>
  <si>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</si>
  <si>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</si>
  <si>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</si>
  <si>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</si>
  <si>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</si>
  <si>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</si>
  <si>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</si>
  <si>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</si>
  <si>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</si>
  <si>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</si>
  <si>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</si>
  <si>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</si>
  <si>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</si>
  <si>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</si>
  <si>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</si>
  <si>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</si>
  <si>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</si>
  <si>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</si>
  <si>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</si>
  <si>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</si>
  <si>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</si>
  <si>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</si>
  <si>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</si>
  <si>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</si>
  <si>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</si>
  <si>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</si>
  <si>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</si>
  <si>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</si>
  <si>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</si>
  <si>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</si>
  <si>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</si>
  <si>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</si>
  <si>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</si>
  <si>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</si>
  <si>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</si>
  <si>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</si>
  <si>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</si>
  <si>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</si>
  <si>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</si>
  <si>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</si>
  <si>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</si>
  <si>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</si>
  <si>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</si>
  <si>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</si>
  <si>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</si>
  <si>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</si>
  <si>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</si>
  <si>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</si>
  <si>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</si>
  <si>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</si>
  <si>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</si>
  <si>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</si>
  <si>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</si>
  <si>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</si>
  <si>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</si>
  <si>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</si>
  <si>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</si>
  <si>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</si>
  <si>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</si>
  <si>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</si>
  <si>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</si>
  <si>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</si>
  <si>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</si>
  <si>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</si>
  <si>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</si>
  <si>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</si>
  <si>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</si>
  <si>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</si>
  <si>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</si>
  <si>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</si>
  <si>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</si>
  <si>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</si>
  <si>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</si>
  <si>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</si>
  <si>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</si>
  <si>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</si>
  <si>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</si>
  <si>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</si>
  <si>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</si>
  <si>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</si>
  <si>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</si>
  <si>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</si>
  <si>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</si>
  <si>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</si>
  <si>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</si>
  <si>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</si>
  <si>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</si>
  <si>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</si>
  <si>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</si>
  <si>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</si>
  <si>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</si>
  <si>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</si>
  <si>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</si>
  <si>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</si>
  <si>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</si>
  <si>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</si>
  <si>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</si>
  <si>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</si>
  <si>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</si>
  <si>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</si>
  <si>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</si>
  <si>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</si>
  <si>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</si>
  <si>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</si>
  <si>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</si>
  <si>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</si>
  <si>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</si>
  <si>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</si>
  <si>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</si>
  <si>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</si>
  <si>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</si>
  <si>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</si>
  <si>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</si>
  <si>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</si>
  <si>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</si>
  <si>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</si>
  <si>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</si>
  <si>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</si>
  <si>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</si>
  <si>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</si>
  <si>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</si>
  <si>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</si>
  <si>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</si>
  <si>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</si>
  <si>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</si>
  <si>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</si>
  <si>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</si>
  <si>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</si>
  <si>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</si>
  <si>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</si>
  <si>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</si>
  <si>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</si>
  <si>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</si>
  <si>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</si>
  <si>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</si>
  <si>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</si>
  <si>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</si>
  <si>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</si>
  <si>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</si>
  <si>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</si>
  <si>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</si>
  <si>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</si>
  <si>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</si>
  <si>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</si>
  <si>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</si>
  <si>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</si>
  <si>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</si>
  <si>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</si>
  <si>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</si>
  <si>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</si>
  <si>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</si>
  <si>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</si>
  <si>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</si>
  <si>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</si>
  <si>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</si>
  <si>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</si>
  <si>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</si>
  <si>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</si>
  <si>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</si>
  <si>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</si>
  <si>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</si>
  <si>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</si>
  <si>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</si>
  <si>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</si>
  <si>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</si>
  <si>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</si>
  <si>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</si>
  <si>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</si>
  <si>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</si>
  <si>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</si>
  <si>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</si>
  <si>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</si>
  <si>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</si>
  <si>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</si>
  <si>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</si>
  <si>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</si>
  <si>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</si>
  <si>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</si>
  <si>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</si>
  <si>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</si>
  <si>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</si>
  <si>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</si>
  <si>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</si>
  <si>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</si>
  <si>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</si>
  <si>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</si>
  <si>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</si>
  <si>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</si>
  <si>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</si>
  <si>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</si>
  <si>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</si>
  <si>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</si>
  <si>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</si>
  <si>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</si>
  <si>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</si>
  <si>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</si>
  <si>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</si>
  <si>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</si>
  <si>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</si>
  <si>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</si>
  <si>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</si>
  <si>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</si>
  <si>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</si>
  <si>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</si>
  <si>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</si>
  <si>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</si>
  <si>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</si>
  <si>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</si>
  <si>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</si>
  <si>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</si>
  <si>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</si>
  <si>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</si>
  <si>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</si>
  <si>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</si>
  <si>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</si>
  <si>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</si>
  <si>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</si>
  <si>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</si>
  <si>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</si>
  <si>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</si>
  <si>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</si>
  <si>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</si>
  <si>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</si>
  <si>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</si>
  <si>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</si>
  <si>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</si>
  <si>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</si>
  <si>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</si>
  <si>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</si>
  <si>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</si>
  <si>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</si>
  <si>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</si>
  <si>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</si>
  <si>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</si>
  <si>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</si>
  <si>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</si>
  <si>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</si>
  <si>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</si>
  <si>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</si>
  <si>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</si>
  <si>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</si>
  <si>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</si>
  <si>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</si>
  <si>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</si>
  <si>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</si>
  <si>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</si>
  <si>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</si>
  <si>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</si>
  <si>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</si>
  <si>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</si>
  <si>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</si>
  <si>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</si>
  <si>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</si>
  <si>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</si>
  <si>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</si>
  <si>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</si>
  <si>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</si>
  <si>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</si>
  <si>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</si>
  <si>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</si>
  <si>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</si>
  <si>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</si>
  <si>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</si>
  <si>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</si>
  <si>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</si>
  <si>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</si>
  <si>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</si>
  <si>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</si>
  <si>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</si>
  <si>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</si>
  <si>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</si>
  <si>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</si>
  <si>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</si>
  <si>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</si>
  <si>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</si>
  <si>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</si>
  <si>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</si>
  <si>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</si>
  <si>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</si>
  <si>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</si>
  <si>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</si>
  <si>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</si>
  <si>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</si>
  <si>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</si>
  <si>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</si>
  <si>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</si>
  <si>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</si>
  <si>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</si>
  <si>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</si>
  <si>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</si>
  <si>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</si>
  <si>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</si>
  <si>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</si>
  <si>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</si>
  <si>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</si>
  <si>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</si>
  <si>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</si>
  <si>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</si>
  <si>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</si>
  <si>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</si>
  <si>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</si>
  <si>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</si>
  <si>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</si>
  <si>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</si>
  <si>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</si>
  <si>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</si>
  <si>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</si>
  <si>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</si>
  <si>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</si>
  <si>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</si>
  <si>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</si>
  <si>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</si>
  <si>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</si>
  <si>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</si>
  <si>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</si>
  <si>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</si>
  <si>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</si>
  <si>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</si>
  <si>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</si>
  <si>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</si>
  <si>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</si>
  <si>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</si>
  <si>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</si>
  <si>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</si>
  <si>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</si>
  <si>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</si>
  <si>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</si>
  <si>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</si>
  <si>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</si>
  <si>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</si>
  <si>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</si>
  <si>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</si>
  <si>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</si>
  <si>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</si>
  <si>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</si>
  <si>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</si>
  <si>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</si>
  <si>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</si>
  <si>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</si>
  <si>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</si>
  <si>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</si>
  <si>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</si>
  <si>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</si>
  <si>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</si>
  <si>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</si>
  <si>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</si>
  <si>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</si>
  <si>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</si>
  <si>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</si>
  <si>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</si>
  <si>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</si>
  <si>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</si>
  <si>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</si>
  <si>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</si>
  <si>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</si>
  <si>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</si>
  <si>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</si>
  <si>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</si>
  <si>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</si>
  <si>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</si>
  <si>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</si>
  <si>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</si>
  <si>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</si>
  <si>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</si>
  <si>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</si>
  <si>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</si>
  <si>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</si>
  <si>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</si>
  <si>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</si>
  <si>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</si>
  <si>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</si>
  <si>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</si>
  <si>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</si>
  <si>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</si>
  <si>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</si>
  <si>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</si>
  <si>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</si>
  <si>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</si>
  <si>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</si>
  <si>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</si>
  <si>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</si>
  <si>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</si>
  <si>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</si>
  <si>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</si>
  <si>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</si>
  <si>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</si>
  <si>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</si>
  <si>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</si>
  <si>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</si>
  <si>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</si>
  <si>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</si>
  <si>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</si>
  <si>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</si>
  <si>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</si>
  <si>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</si>
  <si>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</si>
  <si>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</si>
  <si>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</si>
  <si>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</si>
  <si>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</si>
  <si>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</si>
  <si>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</si>
  <si>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</si>
  <si>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</si>
  <si>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</si>
  <si>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</si>
  <si>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</si>
  <si>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</si>
  <si>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</si>
  <si>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</si>
  <si>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</si>
  <si>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</si>
  <si>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</si>
  <si>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</si>
  <si>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</si>
  <si>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</si>
  <si>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</si>
  <si>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</si>
  <si>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</si>
  <si>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</si>
  <si>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</si>
  <si>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</si>
  <si>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</si>
  <si>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</si>
  <si>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</si>
  <si>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</si>
  <si>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</si>
  <si>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</si>
  <si>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</si>
  <si>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</si>
  <si>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</si>
  <si>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</si>
  <si>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</si>
  <si>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</si>
  <si>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</si>
  <si>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</si>
  <si>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</si>
  <si>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</si>
  <si>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</si>
  <si>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</si>
  <si>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</si>
  <si>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</si>
  <si>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</si>
  <si>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</si>
  <si>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</si>
  <si>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</si>
  <si>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</si>
  <si>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</si>
  <si>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</si>
  <si>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</si>
  <si>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</si>
  <si>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</si>
  <si>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</si>
  <si>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</si>
  <si>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</si>
  <si>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</si>
  <si>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</si>
  <si>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</si>
  <si>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</si>
  <si>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</si>
  <si>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</si>
  <si>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</si>
  <si>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</si>
  <si>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</si>
  <si>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</si>
  <si>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</si>
  <si>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</si>
  <si>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</si>
  <si>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</si>
  <si>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</si>
  <si>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</si>
  <si>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</si>
  <si>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</si>
  <si>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</si>
  <si>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</si>
  <si>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</si>
  <si>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</si>
  <si>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</si>
  <si>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</si>
  <si>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</si>
  <si>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</si>
  <si>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</si>
  <si>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</si>
  <si>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</si>
  <si>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</si>
  <si>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</si>
  <si>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</si>
  <si>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</si>
  <si>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</si>
  <si>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</si>
  <si>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</si>
  <si>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</si>
  <si>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</si>
  <si>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</si>
  <si>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</si>
  <si>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</si>
  <si>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</si>
  <si>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</si>
  <si>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</si>
  <si>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</si>
  <si>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</si>
  <si>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</si>
  <si>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</si>
  <si>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</si>
  <si>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</si>
  <si>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</si>
  <si>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</si>
  <si>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</si>
  <si>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</si>
  <si>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</si>
  <si>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</si>
  <si>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</si>
  <si>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</si>
  <si>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</si>
  <si>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</si>
  <si>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</si>
  <si>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</si>
  <si>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</si>
  <si>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</si>
  <si>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</si>
  <si>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</si>
  <si>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</si>
  <si>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</si>
  <si>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</si>
  <si>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</si>
  <si>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</si>
  <si>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</si>
  <si>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</si>
  <si>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</si>
  <si>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</si>
  <si>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</si>
  <si>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</si>
  <si>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</si>
  <si>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</si>
  <si>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</si>
  <si>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</si>
  <si>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</si>
  <si>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</si>
  <si>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</si>
  <si>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</si>
  <si>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</si>
  <si>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</si>
  <si>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</si>
  <si>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</si>
  <si>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</si>
  <si>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</si>
  <si>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</si>
  <si>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</si>
  <si>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</si>
  <si>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</si>
  <si>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</si>
  <si>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</si>
  <si>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</si>
  <si>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</si>
  <si>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</si>
  <si>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</si>
  <si>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</si>
  <si>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</si>
  <si>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</si>
  <si>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</si>
  <si>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</si>
  <si>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</si>
  <si>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</si>
  <si>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</si>
  <si>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</si>
  <si>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</si>
  <si>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</si>
  <si>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</si>
  <si>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</si>
  <si>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</si>
  <si>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</si>
  <si>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</si>
  <si>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</si>
  <si>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</si>
  <si>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</si>
  <si>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</si>
  <si>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</si>
  <si>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</si>
  <si>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</si>
  <si>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</si>
  <si>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</si>
  <si>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</si>
  <si>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</si>
  <si>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</si>
  <si>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</si>
  <si>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</si>
  <si>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</si>
  <si>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</si>
  <si>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</si>
  <si>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</si>
  <si>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</si>
  <si>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</si>
  <si>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</si>
  <si>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</si>
  <si>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</si>
  <si>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</si>
  <si>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</si>
  <si>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</si>
  <si>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</si>
  <si>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</si>
  <si>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</si>
  <si>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</si>
  <si>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</si>
  <si>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</si>
  <si>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</si>
  <si>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</si>
  <si>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</si>
  <si>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</si>
  <si>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</si>
  <si>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</si>
  <si>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</si>
  <si>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</si>
  <si>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</si>
  <si>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</si>
  <si>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</si>
  <si>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</si>
  <si>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</si>
  <si>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</si>
  <si>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</si>
  <si>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</si>
  <si>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</si>
  <si>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</si>
  <si>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</si>
  <si>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</si>
  <si>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</si>
  <si>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</si>
  <si>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</si>
  <si>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</si>
  <si>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</si>
  <si>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</si>
  <si>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</si>
  <si>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</si>
  <si>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</si>
  <si>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</si>
  <si>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</si>
  <si>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</si>
  <si>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</si>
  <si>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</si>
  <si>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</si>
  <si>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</si>
  <si>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</si>
  <si>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</si>
  <si>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</si>
  <si>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</si>
  <si>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</si>
  <si>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</si>
  <si>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</si>
  <si>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</si>
  <si>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</si>
  <si>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</si>
  <si>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</si>
  <si>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</si>
  <si>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</si>
  <si>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</si>
  <si>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</si>
  <si>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</si>
  <si>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</si>
  <si>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</si>
  <si>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</si>
  <si>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</si>
  <si>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</si>
  <si>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</si>
  <si>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</si>
  <si>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</si>
  <si>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</si>
  <si>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</si>
  <si>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</si>
  <si>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</si>
  <si>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</si>
  <si>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</si>
  <si>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</si>
  <si>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</si>
  <si>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</si>
  <si>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</si>
  <si>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</si>
  <si>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</si>
  <si>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</si>
  <si>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</si>
  <si>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</si>
  <si>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</si>
  <si>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</si>
  <si>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</si>
  <si>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</si>
  <si>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</si>
  <si>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</si>
  <si>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</si>
  <si>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</si>
  <si>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</si>
  <si>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</si>
  <si>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</si>
  <si>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</si>
  <si>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</si>
  <si>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</si>
  <si>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</si>
  <si>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</si>
  <si>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</si>
  <si>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</si>
  <si>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</si>
  <si>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</si>
  <si>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</si>
  <si>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</si>
  <si>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</si>
  <si>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</si>
  <si>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</si>
  <si>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</si>
  <si>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</si>
  <si>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</si>
  <si>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</si>
  <si>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</si>
  <si>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</si>
  <si>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</si>
  <si>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</si>
  <si>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</si>
  <si>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</si>
  <si>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</si>
  <si>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</si>
  <si>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</si>
  <si>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</si>
  <si>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</si>
  <si>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</si>
  <si>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</si>
  <si>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</si>
  <si>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</si>
  <si>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</si>
  <si>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</si>
  <si>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</si>
  <si>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</si>
  <si>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</si>
  <si>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</si>
  <si>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</si>
  <si>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</si>
  <si>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</si>
  <si>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</si>
  <si>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</si>
  <si>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</si>
  <si>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</si>
  <si>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</si>
  <si>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</si>
  <si>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</si>
  <si>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</si>
  <si>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</si>
  <si>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</si>
  <si>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</si>
  <si>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</si>
  <si>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</si>
  <si>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</si>
  <si>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</si>
  <si>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</si>
  <si>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</si>
  <si>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</si>
  <si>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</si>
  <si>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</si>
  <si>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</si>
  <si>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</si>
  <si>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</si>
  <si>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</si>
  <si>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</si>
  <si>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</si>
  <si>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</si>
  <si>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</si>
  <si>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</si>
  <si>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</si>
  <si>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</si>
  <si>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</si>
  <si>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</si>
  <si>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</si>
  <si>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</si>
  <si>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</si>
  <si>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</si>
  <si>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</si>
  <si>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</si>
  <si>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</si>
  <si>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</si>
  <si>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</si>
  <si>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</si>
  <si>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</si>
  <si>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</si>
  <si>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</si>
  <si>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</si>
  <si>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</si>
  <si>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</si>
  <si>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</si>
  <si>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</si>
  <si>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</si>
  <si>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</si>
  <si>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</si>
  <si>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</si>
  <si>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</si>
  <si>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</si>
  <si>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</si>
  <si>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</si>
  <si>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</si>
  <si>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</si>
  <si>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</si>
  <si>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</si>
  <si>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</si>
  <si>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</si>
  <si>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</si>
  <si>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</si>
  <si>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</si>
  <si>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</si>
  <si>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</si>
  <si>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</si>
  <si>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</si>
  <si>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</si>
  <si>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</si>
  <si>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</si>
  <si>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</si>
  <si>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</si>
  <si>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</si>
  <si>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</si>
  <si>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</si>
  <si>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</si>
  <si>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</si>
  <si>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</si>
  <si>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</si>
  <si>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</si>
  <si>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</si>
  <si>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</si>
  <si>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</si>
  <si>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</si>
  <si>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</si>
  <si>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</si>
  <si>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</si>
  <si>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</si>
  <si>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</si>
  <si>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</si>
  <si>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</si>
  <si>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</si>
  <si>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</si>
  <si>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</si>
  <si>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</si>
  <si>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</si>
  <si>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</si>
  <si>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</si>
  <si>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</si>
  <si>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</si>
  <si>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</si>
  <si>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</si>
  <si>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</si>
  <si>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</si>
  <si>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</si>
  <si>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</si>
  <si>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</si>
  <si>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</si>
  <si>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</si>
  <si>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</si>
  <si>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</si>
  <si>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</si>
  <si>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</si>
  <si>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</si>
  <si>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</si>
  <si>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</si>
  <si>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</si>
  <si>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</si>
  <si>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</si>
  <si>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</si>
  <si>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</si>
  <si>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</si>
  <si>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</si>
  <si>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</si>
  <si>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</si>
  <si>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</si>
  <si>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</si>
  <si>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</si>
  <si>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</si>
  <si>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</si>
  <si>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</si>
  <si>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</si>
  <si>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</si>
  <si>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</si>
  <si>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</si>
  <si>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</si>
  <si>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</si>
  <si>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</si>
  <si>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</si>
  <si>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</si>
  <si>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</si>
  <si>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</si>
  <si>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</si>
  <si>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</si>
  <si>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</si>
  <si>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</si>
  <si>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</si>
  <si>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</si>
  <si>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</si>
  <si>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</si>
  <si>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</si>
  <si>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</si>
  <si>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</si>
  <si>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</si>
  <si>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</si>
  <si>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</si>
  <si>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</si>
  <si>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</si>
  <si>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</si>
  <si>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</si>
  <si>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</si>
  <si>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</si>
  <si>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</si>
  <si>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</si>
  <si>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</si>
  <si>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</si>
  <si>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</si>
  <si>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</si>
  <si>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</si>
  <si>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</si>
  <si>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</si>
  <si>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</si>
  <si>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</si>
  <si>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</si>
  <si>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</si>
  <si>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</si>
  <si>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</si>
  <si>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</si>
  <si>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</si>
  <si>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</si>
  <si>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</si>
  <si>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</si>
  <si>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</si>
  <si>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</si>
  <si>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</si>
  <si>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</si>
  <si>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</si>
  <si>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</si>
  <si>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</si>
  <si>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</si>
  <si>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</si>
  <si>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</si>
  <si>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</si>
  <si>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</si>
  <si>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</si>
  <si>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</si>
  <si>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</si>
  <si>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</si>
  <si>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</si>
  <si>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</si>
  <si>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</si>
  <si>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</si>
  <si>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</si>
  <si>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</si>
  <si>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</si>
  <si>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</si>
  <si>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</si>
  <si>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</si>
  <si>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</si>
  <si>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</si>
  <si>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</si>
  <si>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</si>
  <si>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</si>
  <si>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</si>
  <si>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</si>
  <si>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</si>
  <si>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</si>
  <si>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</si>
  <si>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</si>
  <si>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</si>
  <si>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</si>
  <si>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</si>
  <si>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</si>
  <si>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</si>
  <si>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</si>
  <si>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</si>
  <si>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</si>
  <si>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</si>
  <si>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</si>
  <si>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</si>
  <si>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</si>
  <si>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</si>
  <si>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</si>
  <si>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</si>
  <si>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</si>
  <si>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</si>
  <si>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</si>
  <si>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</si>
  <si>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</si>
  <si>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</si>
  <si>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</si>
  <si>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</si>
  <si>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</si>
  <si>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</si>
  <si>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</si>
  <si>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</si>
  <si>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</si>
  <si>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</si>
  <si>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</si>
  <si>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</si>
  <si>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</si>
  <si>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</si>
  <si>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</si>
  <si>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</si>
  <si>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</si>
  <si>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</si>
  <si>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</si>
  <si>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</si>
  <si>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</si>
  <si>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</si>
  <si>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</si>
  <si>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</si>
  <si>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</si>
  <si>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</si>
  <si>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</si>
  <si>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</si>
  <si>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</si>
  <si>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</si>
  <si>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</si>
  <si>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</si>
  <si>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</si>
  <si>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</si>
  <si>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</si>
  <si>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</si>
  <si>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</si>
  <si>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</si>
  <si>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</si>
  <si>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</si>
  <si>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</si>
  <si>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</si>
  <si>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</si>
  <si>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</si>
  <si>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</si>
  <si>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</si>
  <si>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</si>
  <si>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</si>
  <si>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</si>
  <si>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</si>
  <si>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</si>
  <si>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</si>
  <si>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</si>
  <si>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</si>
  <si>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</si>
  <si>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</si>
  <si>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</si>
  <si>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</si>
  <si>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</si>
  <si>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</si>
  <si>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</si>
  <si>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</si>
  <si>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</si>
  <si>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</si>
  <si>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</si>
  <si>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</si>
  <si>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</si>
  <si>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</si>
  <si>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</si>
  <si>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</si>
  <si>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</si>
  <si>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</si>
  <si>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</si>
  <si>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</si>
  <si>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</si>
  <si>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</si>
  <si>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</si>
  <si>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</si>
  <si>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</si>
  <si>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</si>
  <si>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</si>
  <si>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</si>
  <si>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</si>
  <si>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</si>
  <si>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</si>
  <si>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</si>
  <si>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</si>
  <si>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</si>
  <si>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</si>
  <si>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</si>
  <si>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</si>
  <si>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</si>
  <si>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</si>
  <si>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</si>
  <si>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</si>
  <si>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</si>
  <si>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</si>
  <si>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</si>
  <si>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</si>
  <si>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</si>
  <si>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</si>
  <si>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</si>
  <si>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</si>
  <si>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</si>
  <si>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</si>
  <si>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</si>
  <si>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</si>
  <si>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</si>
  <si>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</si>
  <si>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</si>
  <si>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</si>
  <si>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</si>
  <si>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</si>
  <si>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</si>
  <si>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</si>
  <si>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</si>
  <si>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</si>
  <si>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</si>
  <si>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</si>
  <si>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</si>
  <si>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</si>
  <si>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</si>
  <si>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</si>
  <si>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</si>
  <si>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</si>
  <si>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</si>
  <si>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</si>
  <si>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</si>
  <si>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</si>
  <si>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</si>
  <si>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</si>
  <si>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</si>
  <si>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</si>
  <si>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</si>
  <si>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</si>
  <si>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</si>
  <si>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</si>
  <si>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</si>
  <si>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</si>
  <si>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</si>
  <si>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</si>
  <si>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</si>
  <si>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</si>
  <si>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</si>
  <si>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</si>
  <si>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</si>
  <si>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</si>
  <si>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</si>
  <si>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</si>
  <si>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</si>
  <si>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</si>
  <si>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</si>
  <si>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</si>
  <si>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</si>
  <si>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</si>
  <si>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</si>
  <si>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</si>
  <si>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</si>
  <si>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</si>
  <si>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</si>
  <si>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</si>
  <si>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</si>
  <si>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</si>
  <si>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</si>
  <si>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</si>
  <si>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</si>
  <si>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</si>
  <si>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</si>
  <si>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</si>
  <si>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</si>
  <si>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</si>
  <si>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</si>
  <si>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</si>
  <si>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</si>
  <si>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</si>
  <si>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</si>
  <si>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</si>
  <si>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</si>
  <si>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</si>
  <si>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</si>
  <si>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</si>
  <si>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</si>
  <si>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</si>
  <si>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</si>
  <si>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</si>
  <si>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</si>
  <si>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</si>
  <si>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</si>
  <si>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</si>
  <si>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</si>
  <si>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</si>
  <si>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</si>
  <si>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</si>
  <si>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</si>
  <si>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</si>
  <si>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</si>
  <si>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</si>
  <si>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</si>
  <si>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</si>
  <si>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</si>
  <si>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</si>
  <si>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</si>
  <si>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</si>
  <si>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</si>
  <si>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</si>
  <si>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</si>
  <si>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</si>
  <si>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</si>
  <si>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</si>
  <si>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</si>
  <si>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</si>
  <si>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</si>
  <si>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</si>
  <si>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</si>
  <si>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</si>
  <si>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</si>
  <si>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</si>
  <si>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</si>
  <si>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</si>
  <si>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</si>
  <si>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</si>
  <si>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</si>
  <si>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</si>
  <si>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</si>
  <si>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</si>
  <si>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</si>
  <si>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</si>
  <si>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</si>
  <si>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</si>
  <si>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</si>
  <si>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</si>
  <si>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</si>
  <si>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</si>
  <si>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</si>
  <si>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</si>
  <si>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</si>
  <si>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</si>
  <si>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</si>
  <si>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</si>
  <si>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</si>
  <si>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</si>
  <si>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</si>
  <si>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</si>
  <si>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</si>
  <si>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</si>
  <si>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</si>
  <si>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</si>
  <si>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</si>
  <si>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</si>
  <si>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</si>
  <si>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</si>
  <si>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</si>
  <si>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</si>
  <si>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</si>
  <si>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</si>
  <si>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</si>
  <si>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</si>
  <si>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</si>
  <si>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</si>
  <si>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</si>
  <si>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</si>
  <si>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</si>
  <si>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</si>
  <si>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</si>
  <si>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</si>
  <si>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</si>
  <si>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</si>
  <si>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</si>
  <si>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</si>
  <si>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</si>
  <si>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</si>
  <si>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</si>
  <si>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</si>
  <si>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</si>
  <si>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</si>
  <si>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</si>
  <si>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</si>
  <si>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</si>
  <si>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</si>
  <si>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</si>
  <si>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</si>
  <si>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</si>
  <si>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</si>
  <si>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</si>
  <si>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</si>
  <si>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</si>
  <si>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</si>
  <si>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</si>
  <si>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</si>
  <si>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</si>
  <si>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</si>
  <si>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</si>
  <si>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</si>
  <si>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</si>
  <si>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</si>
  <si>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</si>
  <si>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</si>
  <si>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</si>
  <si>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</si>
  <si>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</si>
  <si>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</si>
  <si>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</si>
  <si>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</si>
  <si>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</si>
  <si>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</si>
  <si>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</si>
  <si>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</si>
  <si>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</si>
  <si>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</si>
  <si>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</si>
  <si>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</si>
  <si>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</si>
  <si>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</si>
  <si>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</si>
  <si>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</si>
  <si>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</si>
  <si>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</si>
  <si>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</si>
  <si>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</si>
  <si>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</si>
  <si>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</si>
  <si>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</si>
  <si>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</si>
  <si>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</si>
  <si>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</si>
  <si>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</si>
  <si>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</si>
  <si>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</si>
  <si>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</si>
  <si>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</si>
  <si>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</si>
  <si>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</si>
  <si>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</si>
  <si>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</si>
  <si>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</si>
  <si>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</si>
  <si>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</si>
  <si>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</si>
  <si>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</si>
  <si>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</si>
  <si>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</si>
  <si>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</si>
  <si>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</si>
  <si>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</si>
  <si>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</si>
  <si>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</si>
  <si>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</si>
  <si>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</si>
  <si>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</si>
  <si>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</si>
  <si>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</si>
  <si>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</si>
  <si>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</si>
  <si>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</si>
  <si>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</si>
  <si>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</si>
  <si>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</si>
  <si>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</si>
  <si>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</si>
  <si>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</si>
  <si>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</si>
  <si>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</si>
  <si>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</si>
  <si>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</si>
  <si>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</si>
  <si>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</si>
  <si>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</si>
  <si>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</si>
  <si>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</si>
  <si>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</si>
  <si>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</si>
  <si>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</si>
  <si>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</si>
  <si>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</si>
  <si>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</si>
  <si>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</si>
  <si>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</si>
  <si>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</si>
  <si>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</si>
  <si>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</si>
  <si>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</si>
  <si>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</si>
  <si>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</si>
  <si>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</si>
  <si>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</si>
  <si>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</si>
  <si>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</si>
  <si>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</si>
  <si>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</si>
  <si>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</si>
  <si>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</si>
  <si>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</si>
  <si>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</si>
  <si>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</si>
  <si>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</si>
  <si>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</si>
  <si>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</si>
  <si>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</si>
  <si>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</si>
  <si>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</si>
  <si>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</si>
  <si>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</si>
  <si>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</si>
  <si>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</si>
  <si>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</si>
  <si>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</si>
  <si>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</si>
  <si>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</si>
  <si>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</si>
  <si>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</si>
  <si>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</si>
  <si>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</si>
  <si>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</si>
  <si>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</si>
  <si>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</si>
  <si>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</si>
  <si>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</si>
  <si>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</si>
  <si>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</si>
  <si>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</si>
  <si>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</si>
  <si>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</si>
  <si>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</si>
  <si>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</si>
  <si>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</si>
  <si>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</si>
  <si>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</si>
  <si>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</si>
  <si>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</si>
  <si>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</si>
  <si>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</si>
  <si>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</si>
  <si>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</si>
  <si>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</si>
  <si>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</si>
  <si>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</si>
  <si>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</si>
  <si>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</si>
  <si>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</si>
  <si>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</si>
  <si>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</si>
  <si>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</si>
  <si>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</si>
  <si>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</si>
  <si>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</si>
  <si>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</si>
  <si>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</si>
  <si>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</si>
  <si>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</si>
  <si>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</si>
  <si>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</si>
  <si>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</si>
  <si>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</si>
  <si>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</si>
  <si>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</si>
  <si>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</si>
  <si>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</si>
  <si>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</si>
  <si>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</si>
  <si>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</si>
  <si>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</si>
  <si>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</si>
  <si>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</si>
  <si>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</si>
  <si>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</si>
  <si>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</si>
  <si>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</si>
  <si>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</si>
  <si>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</si>
  <si>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</si>
  <si>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</si>
  <si>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</si>
  <si>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</si>
  <si>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</si>
  <si>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</si>
  <si>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</si>
  <si>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</si>
  <si>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</si>
  <si>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</si>
  <si>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</si>
  <si>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</si>
  <si>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</si>
  <si>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</si>
  <si>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</si>
  <si>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</si>
  <si>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</si>
  <si>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</si>
  <si>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</si>
  <si>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</si>
  <si>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</si>
  <si>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</si>
  <si>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</si>
  <si>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</si>
  <si>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</si>
  <si>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</si>
  <si>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</si>
  <si>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</si>
  <si>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</si>
  <si>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</si>
  <si>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</si>
  <si>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</si>
  <si>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</si>
  <si>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</si>
  <si>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</si>
  <si>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</si>
  <si>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</si>
  <si>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</si>
  <si>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</si>
  <si>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</si>
  <si>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</si>
  <si>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</si>
  <si>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</si>
  <si>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</si>
  <si>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</si>
  <si>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</si>
  <si>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</si>
  <si>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</si>
  <si>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</si>
  <si>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</si>
  <si>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</si>
  <si>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</si>
  <si>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</si>
  <si>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</si>
  <si>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</si>
  <si>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</si>
  <si>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</si>
  <si>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</si>
  <si>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</si>
  <si>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</si>
  <si>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</si>
  <si>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</si>
  <si>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</si>
  <si>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</si>
  <si>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</si>
  <si>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</si>
  <si>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</si>
  <si>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</si>
  <si>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</si>
  <si>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</si>
  <si>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</si>
  <si>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</si>
  <si>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</si>
  <si>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</si>
  <si>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</si>
  <si>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</si>
  <si>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</si>
  <si>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</si>
  <si>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</si>
  <si>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</si>
  <si>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</si>
  <si>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</si>
  <si>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</si>
  <si>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</si>
  <si>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</si>
  <si>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</si>
  <si>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</si>
  <si>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</si>
  <si>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</si>
  <si>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</si>
  <si>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</si>
  <si>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</si>
  <si>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</si>
  <si>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</si>
  <si>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</si>
  <si>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</si>
  <si>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</si>
  <si>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</si>
  <si>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</si>
  <si>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</si>
  <si>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</si>
  <si>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</si>
  <si>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</si>
  <si>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</si>
  <si>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</si>
  <si>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</si>
  <si>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</si>
  <si>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</si>
  <si>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</si>
  <si>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</si>
  <si>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</si>
  <si>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</si>
  <si>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</si>
  <si>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</si>
  <si>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</si>
  <si>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</si>
  <si>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</si>
  <si>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</si>
  <si>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</si>
  <si>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</si>
  <si>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</si>
  <si>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</si>
  <si>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</si>
  <si>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</si>
  <si>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</si>
  <si>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</si>
  <si>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</si>
  <si>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</si>
  <si>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</si>
  <si>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</si>
  <si>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</si>
  <si>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</si>
  <si>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</si>
  <si>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</si>
  <si>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</si>
  <si>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</si>
  <si>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</si>
  <si>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</si>
  <si>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</si>
  <si>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</si>
  <si>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</si>
  <si>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</si>
  <si>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</si>
  <si>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</si>
  <si>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</si>
  <si>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</si>
  <si>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</si>
  <si>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</si>
  <si>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</si>
  <si>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</si>
  <si>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</si>
  <si>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</si>
  <si>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</si>
  <si>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</si>
  <si>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</si>
  <si>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</si>
  <si>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</si>
  <si>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</si>
  <si>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</si>
  <si>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</si>
  <si>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</si>
  <si>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</si>
  <si>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</si>
  <si>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</si>
  <si>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</si>
  <si>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</si>
  <si>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</si>
  <si>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</si>
  <si>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</si>
  <si>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</si>
  <si>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</si>
  <si>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</si>
  <si>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</si>
  <si>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</si>
  <si>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</si>
  <si>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</si>
  <si>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</si>
  <si>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</si>
  <si>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</si>
  <si>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</si>
  <si>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</si>
  <si>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</si>
  <si>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</si>
  <si>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</si>
  <si>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</si>
  <si>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</si>
  <si>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</si>
  <si>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</si>
  <si>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</si>
  <si>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</si>
  <si>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</si>
  <si>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</si>
  <si>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</si>
  <si>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</si>
  <si>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</si>
  <si>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</si>
  <si>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</si>
  <si>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</si>
  <si>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</si>
  <si>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</si>
  <si>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</si>
  <si>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</si>
  <si>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</si>
  <si>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</si>
  <si>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</si>
  <si>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</si>
  <si>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</si>
  <si>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</si>
  <si>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</si>
  <si>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</si>
  <si>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</si>
  <si>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</si>
  <si>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</si>
  <si>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</si>
  <si>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</si>
  <si>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</si>
  <si>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</si>
  <si>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</si>
  <si>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</si>
  <si>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</si>
  <si>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</si>
  <si>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</si>
  <si>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</si>
  <si>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</si>
  <si>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</si>
  <si>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</si>
  <si>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</si>
  <si>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</si>
  <si>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</si>
  <si>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</si>
  <si>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</si>
  <si>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</si>
  <si>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</si>
  <si>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</si>
  <si>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</si>
  <si>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</si>
  <si>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</si>
  <si>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</si>
  <si>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</si>
  <si>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</si>
  <si>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</si>
  <si>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</si>
  <si>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</si>
  <si>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</si>
  <si>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</si>
  <si>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</si>
  <si>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</si>
  <si>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</si>
  <si>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</si>
  <si>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</si>
  <si>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</si>
  <si>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</si>
  <si>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</si>
  <si>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</si>
  <si>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</si>
  <si>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</si>
  <si>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</si>
  <si>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</si>
  <si>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</si>
  <si>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</si>
  <si>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</si>
  <si>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</si>
  <si>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</si>
  <si>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</si>
  <si>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</si>
  <si>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</si>
  <si>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</si>
  <si>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</si>
  <si>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</si>
  <si>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</si>
  <si>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</si>
  <si>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</si>
  <si>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</si>
  <si>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</si>
  <si>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</si>
  <si>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</si>
  <si>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</si>
  <si>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</si>
  <si>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</si>
  <si>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</si>
  <si>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</si>
  <si>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</si>
  <si>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</si>
  <si>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</si>
  <si>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</si>
  <si>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</si>
  <si>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</si>
  <si>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</si>
  <si>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</si>
  <si>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</si>
  <si>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</si>
  <si>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</si>
  <si>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</si>
  <si>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</si>
  <si>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</si>
  <si>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</si>
  <si>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</si>
  <si>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</si>
  <si>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</si>
  <si>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</si>
  <si>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</si>
  <si>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</si>
  <si>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</si>
  <si>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</si>
  <si>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</si>
  <si>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</si>
  <si>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</si>
  <si>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</si>
  <si>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</si>
  <si>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</si>
  <si>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</si>
  <si>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</si>
  <si>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</si>
  <si>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</si>
  <si>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</si>
  <si>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</si>
  <si>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</si>
  <si>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</si>
  <si>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</si>
  <si>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</si>
  <si>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</si>
  <si>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</si>
  <si>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</si>
  <si>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</si>
  <si>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</si>
  <si>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</si>
  <si>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</si>
  <si>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</si>
  <si>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</si>
  <si>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</si>
  <si>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</si>
  <si>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</si>
  <si>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</si>
  <si>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</si>
  <si>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</si>
  <si>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</si>
  <si>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</si>
  <si>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</si>
  <si>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</si>
  <si>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</si>
  <si>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</si>
  <si>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</si>
  <si>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</si>
  <si>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</si>
  <si>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</si>
  <si>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</si>
  <si>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</si>
  <si>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</si>
  <si>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</si>
  <si>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</si>
  <si>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</si>
  <si>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</si>
  <si>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</si>
  <si>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</si>
  <si>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</si>
  <si>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</si>
  <si>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</si>
  <si>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</si>
  <si>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</si>
  <si>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</si>
  <si>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</si>
  <si>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</si>
  <si>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</si>
  <si>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</si>
  <si>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</si>
  <si>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</si>
  <si>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</si>
  <si>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</si>
  <si>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</si>
  <si>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</si>
  <si>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</si>
  <si>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</si>
  <si>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</si>
  <si>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</si>
  <si>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</si>
  <si>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</si>
  <si>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</si>
  <si>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</si>
  <si>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</si>
  <si>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</si>
  <si>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</si>
  <si>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</si>
  <si>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</si>
  <si>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</si>
  <si>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</si>
  <si>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</si>
  <si>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</si>
  <si>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</si>
  <si>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</si>
  <si>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</si>
  <si>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</si>
  <si>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</si>
  <si>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</si>
  <si>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</si>
  <si>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</si>
  <si>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</si>
  <si>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</si>
  <si>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</si>
  <si>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</si>
  <si>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</si>
  <si>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</si>
  <si>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</si>
  <si>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</si>
  <si>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</si>
  <si>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</si>
  <si>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</si>
  <si>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</si>
  <si>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</si>
  <si>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</si>
  <si>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</si>
  <si>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</si>
  <si>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</si>
  <si>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</si>
  <si>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</si>
  <si>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</si>
  <si>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</si>
  <si>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</si>
  <si>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</si>
  <si>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</si>
  <si>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</si>
  <si>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</si>
  <si>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</si>
  <si>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</si>
  <si>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</si>
  <si>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</si>
  <si>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</si>
  <si>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</si>
  <si>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</si>
  <si>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</si>
  <si>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</si>
  <si>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</si>
  <si>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</si>
  <si>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</si>
  <si>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</si>
  <si>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</si>
  <si>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</si>
  <si>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</si>
  <si>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</si>
  <si>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</si>
  <si>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</si>
  <si>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</si>
  <si>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</si>
  <si>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</si>
  <si>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</si>
  <si>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</si>
  <si>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</si>
  <si>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</si>
  <si>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</si>
  <si>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</si>
  <si>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</si>
  <si>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</si>
  <si>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</si>
  <si>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</si>
  <si>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</si>
  <si>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</si>
  <si>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</si>
  <si>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</si>
  <si>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</si>
  <si>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</si>
  <si>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</si>
  <si>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</si>
  <si>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</si>
  <si>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</si>
  <si>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</si>
  <si>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</si>
  <si>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</si>
  <si>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</si>
  <si>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</si>
  <si>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</si>
  <si>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</si>
  <si>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</si>
  <si>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</si>
  <si>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</si>
  <si>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</si>
  <si>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</si>
  <si>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</si>
  <si>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</si>
  <si>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</si>
  <si>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</si>
  <si>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</si>
  <si>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</si>
  <si>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</si>
  <si>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</si>
  <si>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</si>
  <si>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</si>
  <si>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</si>
  <si>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</si>
  <si>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</si>
  <si>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</si>
  <si>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</si>
  <si>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</si>
  <si>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</si>
  <si>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</si>
  <si>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</si>
  <si>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</si>
  <si>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</si>
  <si>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</si>
  <si>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</si>
  <si>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</si>
  <si>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</si>
  <si>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</si>
  <si>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</si>
  <si>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</si>
  <si>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</si>
  <si>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</si>
  <si>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</si>
  <si>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</si>
  <si>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</si>
  <si>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</si>
  <si>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</si>
  <si>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</si>
  <si>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</si>
  <si>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</si>
  <si>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</si>
  <si>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</si>
  <si>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</si>
  <si>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</si>
  <si>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</si>
  <si>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</si>
  <si>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</si>
  <si>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</si>
  <si>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</si>
  <si>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</si>
  <si>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</si>
  <si>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</si>
  <si>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</si>
  <si>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</si>
  <si>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</si>
  <si>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</si>
  <si>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</si>
  <si>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</si>
  <si>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</si>
  <si>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</si>
  <si>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</si>
  <si>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</si>
  <si>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</si>
  <si>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</si>
  <si>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</si>
  <si>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</si>
  <si>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</si>
  <si>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</si>
  <si>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</si>
  <si>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</si>
  <si>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</si>
  <si>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</si>
  <si>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</si>
  <si>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</si>
  <si>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</si>
  <si>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</si>
  <si>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</si>
  <si>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</si>
  <si>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</si>
  <si>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</si>
  <si>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</si>
  <si>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</si>
  <si>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</si>
  <si>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</si>
  <si>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</si>
  <si>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</si>
  <si>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</si>
  <si>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</si>
  <si>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</si>
  <si>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</si>
  <si>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</si>
  <si>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</si>
  <si>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</si>
  <si>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</si>
  <si>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</si>
  <si>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</si>
  <si>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</si>
  <si>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</si>
  <si>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</si>
  <si>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</si>
  <si>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</si>
  <si>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</si>
  <si>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</si>
  <si>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</si>
  <si>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</si>
  <si>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</si>
  <si>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</si>
  <si>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</si>
  <si>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</si>
  <si>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</si>
  <si>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</si>
  <si>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</si>
  <si>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</si>
  <si>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</si>
  <si>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</si>
  <si>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</si>
  <si>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</si>
  <si>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</si>
  <si>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</si>
  <si>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</si>
  <si>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</si>
  <si>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</si>
  <si>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</si>
  <si>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</si>
  <si>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</si>
  <si>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</si>
  <si>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</si>
  <si>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</si>
  <si>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</si>
  <si>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</si>
  <si>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</si>
  <si>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</si>
  <si>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</si>
  <si>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</si>
  <si>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</si>
  <si>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</si>
  <si>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</si>
  <si>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</si>
  <si>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</si>
  <si>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</si>
  <si>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</si>
  <si>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</si>
  <si>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</si>
  <si>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</si>
  <si>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</si>
  <si>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</si>
  <si>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</si>
  <si>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</si>
  <si>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</si>
  <si>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</si>
  <si>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</si>
  <si>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</si>
  <si>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</si>
  <si>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</si>
  <si>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</si>
  <si>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</si>
  <si>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</si>
  <si>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</si>
  <si>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</si>
  <si>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</si>
  <si>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</si>
  <si>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</si>
  <si>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</si>
  <si>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</si>
  <si>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</si>
  <si>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</si>
  <si>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</si>
  <si>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</si>
  <si>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</si>
  <si>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</si>
  <si>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</si>
  <si>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</si>
  <si>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</si>
  <si>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</si>
  <si>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</si>
  <si>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</si>
  <si>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</si>
  <si>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</si>
  <si>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</si>
  <si>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</si>
  <si>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</si>
  <si>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</si>
  <si>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</si>
  <si>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</si>
  <si>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</si>
  <si>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</si>
  <si>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</si>
  <si>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</si>
  <si>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</si>
  <si>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</si>
  <si>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</si>
  <si>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</si>
  <si>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</si>
  <si>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</si>
  <si>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</si>
  <si>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</si>
  <si>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</si>
  <si>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</si>
  <si>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</si>
  <si>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</si>
  <si>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</si>
  <si>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</si>
  <si>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</si>
  <si>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</si>
  <si>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</si>
  <si>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</si>
  <si>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</si>
  <si>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</si>
  <si>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</si>
  <si>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</si>
  <si>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</si>
  <si>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</si>
  <si>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</si>
  <si>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</si>
  <si>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</si>
  <si>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</si>
  <si>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</si>
  <si>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</si>
  <si>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</si>
  <si>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</si>
  <si>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</si>
  <si>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</si>
  <si>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</si>
  <si>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</si>
  <si>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</si>
  <si>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</si>
  <si>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</si>
  <si>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</si>
  <si>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</si>
  <si>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</si>
  <si>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</si>
  <si>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</si>
  <si>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</si>
  <si>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</si>
  <si>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</si>
  <si>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</si>
  <si>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</si>
  <si>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</si>
  <si>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</si>
  <si>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</si>
  <si>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</si>
  <si>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</si>
  <si>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</si>
  <si>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</si>
  <si>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</si>
  <si>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</si>
  <si>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</si>
  <si>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</si>
  <si>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</si>
  <si>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</si>
  <si>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</si>
  <si>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</si>
  <si>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</si>
  <si>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</si>
  <si>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</si>
  <si>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</si>
  <si>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</si>
  <si>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</si>
  <si>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</si>
  <si>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</si>
  <si>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</si>
  <si>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</si>
  <si>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</si>
  <si>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</si>
  <si>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</si>
  <si>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</si>
  <si>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</si>
  <si>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</si>
  <si>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</si>
  <si>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</si>
  <si>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</si>
  <si>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</si>
  <si>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</si>
  <si>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</si>
  <si>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</si>
  <si>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</si>
  <si>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</si>
  <si>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</si>
  <si>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</si>
  <si>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</si>
  <si>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</si>
  <si>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</si>
  <si>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</si>
  <si>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</si>
  <si>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</si>
  <si>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</si>
  <si>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</si>
  <si>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</si>
  <si>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</si>
  <si>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</si>
  <si>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</si>
  <si>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</si>
  <si>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</si>
  <si>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</si>
  <si>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</si>
  <si>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</si>
  <si>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</si>
  <si>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</si>
  <si>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</si>
  <si>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</si>
  <si>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</si>
  <si>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</si>
  <si>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</si>
  <si>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</si>
  <si>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</si>
  <si>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</si>
  <si>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</si>
  <si>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</si>
  <si>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</si>
  <si>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</si>
  <si>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</si>
  <si>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</si>
  <si>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</si>
  <si>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</si>
  <si>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</si>
  <si>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</si>
  <si>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</si>
  <si>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</si>
  <si>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</si>
  <si>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</si>
  <si>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</si>
  <si>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</si>
  <si>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</si>
  <si>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</si>
  <si>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</si>
  <si>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</si>
  <si>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</si>
  <si>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</si>
  <si>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</si>
  <si>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</si>
  <si>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</si>
  <si>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</si>
  <si>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</si>
  <si>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</si>
  <si>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</si>
  <si>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</si>
  <si>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</si>
  <si>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</si>
  <si>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</si>
  <si>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</si>
  <si>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</si>
  <si>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</si>
  <si>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</si>
  <si>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</si>
  <si>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</si>
  <si>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</si>
  <si>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</si>
  <si>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</si>
  <si>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</si>
  <si>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</si>
  <si>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</si>
  <si>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</si>
  <si>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</si>
  <si>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</si>
  <si>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</si>
  <si>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</si>
  <si>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</si>
  <si>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</si>
  <si>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</si>
  <si>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</si>
  <si>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</si>
  <si>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</si>
  <si>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</si>
  <si>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</si>
  <si>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</si>
  <si>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</si>
  <si>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</si>
  <si>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</si>
  <si>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</si>
  <si>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</si>
  <si>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</si>
  <si>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</si>
  <si>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</si>
  <si>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</si>
  <si>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</si>
  <si>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</si>
  <si>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</si>
  <si>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</si>
  <si>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</si>
  <si>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</si>
  <si>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</si>
  <si>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</si>
  <si>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</si>
  <si>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</si>
  <si>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</si>
  <si>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</si>
  <si>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</si>
  <si>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</si>
  <si>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</si>
  <si>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</si>
  <si>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</si>
  <si>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</si>
  <si>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</si>
  <si>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</si>
  <si>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</si>
  <si>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</si>
  <si>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</si>
  <si>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</si>
  <si>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</si>
  <si>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</si>
  <si>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</si>
  <si>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</si>
  <si>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</si>
  <si>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</si>
  <si>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</si>
  <si>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</si>
  <si>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</si>
  <si>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</si>
  <si>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</si>
  <si>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</si>
  <si>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</si>
  <si>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</si>
  <si>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</si>
  <si>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</si>
  <si>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</si>
  <si>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</si>
  <si>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</si>
  <si>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</si>
  <si>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</si>
  <si>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</si>
  <si>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</si>
  <si>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</si>
  <si>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</si>
  <si>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</si>
  <si>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</si>
  <si>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</si>
  <si>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</si>
  <si>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</si>
  <si>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</si>
  <si>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</si>
  <si>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</si>
  <si>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</si>
  <si>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</si>
  <si>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</si>
  <si>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</si>
  <si>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</si>
  <si>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</si>
  <si>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</si>
  <si>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</si>
  <si>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</si>
  <si>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</si>
  <si>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</si>
  <si>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</si>
  <si>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</si>
  <si>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</si>
  <si>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</si>
  <si>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</si>
  <si>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</si>
  <si>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</si>
  <si>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</si>
  <si>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</si>
  <si>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</si>
  <si>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</si>
  <si>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</si>
  <si>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</si>
  <si>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</si>
  <si>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</si>
  <si>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</si>
  <si>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</si>
  <si>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</si>
  <si>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</si>
  <si>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</si>
  <si>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</si>
  <si>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</si>
  <si>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</si>
  <si>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</si>
  <si>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</si>
  <si>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</si>
  <si>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</si>
  <si>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</si>
  <si>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</si>
  <si>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</si>
  <si>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</si>
  <si>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</si>
  <si>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</si>
  <si>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</si>
  <si>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</si>
  <si>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</si>
  <si>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</si>
  <si>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</si>
  <si>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</si>
  <si>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</si>
  <si>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</si>
  <si>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</si>
  <si>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</si>
  <si>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</si>
  <si>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</si>
  <si>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</si>
  <si>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</si>
  <si>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</si>
  <si>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</si>
  <si>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</si>
  <si>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</si>
  <si>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</si>
  <si>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</si>
  <si>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</si>
  <si>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</si>
  <si>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</si>
  <si>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</si>
  <si>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</si>
  <si>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</si>
  <si>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</si>
  <si>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</si>
  <si>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</si>
  <si>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</si>
  <si>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</si>
  <si>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</si>
  <si>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</si>
  <si>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</si>
  <si>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</si>
  <si>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</si>
  <si>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</si>
  <si>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</si>
  <si>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</si>
  <si>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</si>
  <si>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</si>
  <si>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</si>
  <si>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</si>
  <si>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</si>
  <si>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</si>
  <si>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</si>
  <si>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</si>
  <si>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</si>
  <si>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</si>
  <si>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</si>
  <si>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</si>
  <si>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</si>
  <si>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</si>
  <si>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</si>
  <si>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</si>
  <si>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</si>
  <si>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</si>
  <si>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</si>
  <si>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</si>
  <si>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</si>
  <si>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</si>
  <si>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</si>
  <si>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</si>
  <si>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</si>
  <si>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</si>
  <si>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</si>
  <si>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</si>
  <si>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</si>
  <si>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</si>
  <si>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</si>
  <si>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</si>
  <si>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</si>
  <si>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</si>
  <si>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</si>
  <si>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</si>
  <si>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</si>
  <si>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</si>
  <si>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</si>
  <si>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</si>
  <si>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</si>
  <si>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</si>
  <si>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</si>
  <si>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</si>
  <si>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</si>
  <si>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</si>
  <si>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</si>
  <si>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</si>
  <si>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</si>
  <si>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</si>
  <si>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</si>
  <si>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</si>
  <si>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</si>
  <si>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</si>
  <si>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</si>
  <si>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</si>
  <si>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</si>
  <si>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</si>
  <si>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</si>
  <si>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</si>
  <si>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</si>
  <si>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</si>
  <si>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</si>
  <si>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</si>
  <si>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</si>
  <si>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</si>
  <si>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</si>
  <si>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</si>
  <si>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</si>
  <si>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</si>
  <si>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</si>
  <si>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</si>
  <si>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</si>
  <si>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</si>
  <si>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</si>
  <si>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</si>
  <si>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</si>
  <si>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</si>
  <si>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</si>
  <si>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</si>
  <si>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</si>
  <si>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</si>
  <si>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</si>
  <si>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</si>
  <si>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</si>
  <si>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</si>
  <si>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</si>
  <si>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</si>
  <si>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</si>
  <si>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</si>
  <si>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</si>
  <si>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</si>
  <si>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</si>
  <si>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</si>
  <si>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</si>
  <si>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</si>
  <si>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</si>
  <si>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</si>
  <si>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</si>
  <si>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</si>
  <si>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</si>
  <si>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</si>
  <si>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</si>
  <si>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</si>
  <si>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</si>
  <si>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</si>
  <si>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</si>
  <si>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</si>
  <si>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</si>
  <si>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</si>
  <si>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</si>
  <si>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</si>
  <si>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</si>
  <si>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</si>
  <si>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</si>
  <si>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</si>
  <si>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</si>
  <si>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</si>
  <si>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</si>
  <si>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</si>
  <si>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</si>
  <si>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</si>
  <si>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</si>
  <si>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</si>
  <si>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</si>
  <si>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</si>
  <si>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</si>
  <si>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</si>
  <si>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</si>
  <si>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</si>
  <si>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</si>
  <si>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</si>
  <si>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</si>
  <si>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</si>
  <si>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</si>
  <si>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</si>
  <si>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</si>
  <si>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</si>
  <si>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</si>
  <si>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</si>
  <si>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</si>
  <si>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</si>
  <si>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</si>
  <si>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</si>
  <si>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</si>
  <si>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</si>
  <si>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</si>
  <si>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</si>
  <si>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</si>
  <si>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</si>
  <si>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</si>
  <si>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</si>
  <si>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</si>
  <si>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</si>
  <si>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</si>
  <si>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</si>
  <si>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</si>
  <si>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</si>
  <si>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</si>
  <si>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</si>
  <si>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</si>
  <si>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</si>
  <si>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</si>
  <si>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</si>
  <si>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</si>
  <si>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</si>
  <si>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</si>
  <si>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</si>
  <si>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</si>
  <si>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</si>
  <si>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</si>
  <si>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</si>
  <si>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</si>
  <si>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</si>
  <si>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</si>
  <si>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</si>
  <si>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</si>
  <si>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</si>
  <si>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</si>
  <si>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</si>
  <si>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</si>
  <si>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</si>
  <si>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</si>
  <si>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</si>
  <si>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</si>
  <si>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</si>
  <si>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</si>
  <si>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</si>
  <si>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</si>
  <si>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</si>
  <si>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</si>
  <si>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</si>
  <si>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</si>
  <si>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</si>
  <si>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</si>
  <si>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</si>
  <si>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</si>
  <si>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</si>
  <si>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</si>
  <si>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</si>
  <si>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</si>
  <si>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</si>
  <si>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</si>
  <si>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</si>
  <si>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</si>
  <si>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</si>
  <si>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</si>
  <si>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</si>
  <si>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</si>
  <si>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</si>
  <si>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</si>
  <si>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</si>
  <si>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</si>
  <si>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</si>
  <si>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</si>
  <si>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</si>
  <si>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</si>
  <si>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</si>
  <si>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</si>
  <si>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</si>
  <si>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</si>
  <si>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</si>
  <si>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</si>
  <si>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</si>
  <si>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</si>
  <si>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</si>
  <si>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</si>
  <si>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</si>
  <si>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</si>
  <si>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</si>
  <si>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</si>
  <si>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</si>
  <si>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</si>
  <si>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</si>
  <si>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</si>
  <si>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</si>
  <si>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</si>
  <si>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</si>
  <si>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</si>
  <si>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</si>
  <si>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</si>
  <si>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</si>
  <si>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</si>
  <si>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</si>
  <si>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</si>
  <si>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</si>
  <si>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</si>
  <si>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</si>
  <si>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</si>
  <si>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</si>
  <si>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</si>
  <si>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</si>
  <si>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</si>
  <si>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</si>
  <si>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</si>
  <si>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</si>
  <si>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</si>
  <si>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</si>
  <si>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</si>
  <si>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</si>
  <si>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</si>
  <si>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</si>
  <si>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</si>
  <si>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</si>
  <si>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</si>
  <si>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</si>
  <si>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</si>
  <si>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</si>
  <si>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</si>
  <si>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</si>
  <si>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</si>
  <si>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</si>
  <si>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</si>
  <si>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</si>
  <si>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</si>
  <si>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</si>
  <si>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</si>
  <si>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</si>
  <si>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</si>
  <si>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</si>
  <si>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</si>
  <si>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</si>
  <si>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</si>
  <si>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</si>
  <si>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</si>
  <si>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</si>
  <si>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</si>
  <si>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</si>
  <si>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</si>
  <si>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</si>
  <si>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</si>
  <si>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</si>
  <si>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</si>
  <si>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</si>
  <si>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</si>
  <si>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</si>
  <si>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</si>
  <si>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</si>
  <si>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</si>
  <si>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</si>
  <si>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</si>
  <si>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</si>
  <si>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</si>
  <si>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</si>
  <si>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</si>
  <si>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</si>
  <si>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</si>
  <si>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</si>
  <si>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</si>
  <si>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</si>
  <si>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</si>
  <si>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</si>
  <si>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</si>
  <si>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</si>
  <si>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</si>
  <si>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</si>
  <si>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</si>
  <si>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</si>
  <si>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</si>
  <si>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</si>
  <si>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</si>
  <si>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</si>
  <si>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</si>
  <si>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</si>
  <si>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</si>
  <si>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</si>
  <si>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</si>
  <si>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</si>
  <si>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</si>
  <si>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</si>
  <si>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</si>
  <si>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</si>
  <si>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</si>
  <si>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</si>
  <si>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</si>
  <si>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</si>
  <si>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</si>
  <si>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</si>
  <si>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</si>
  <si>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</si>
  <si>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</si>
  <si>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</si>
  <si>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</si>
  <si>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</si>
  <si>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</si>
  <si>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</si>
  <si>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</si>
  <si>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</si>
  <si>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</si>
  <si>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</si>
  <si>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</si>
  <si>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</si>
  <si>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</si>
  <si>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</si>
  <si>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</si>
  <si>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</si>
  <si>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</si>
  <si>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</si>
  <si>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</si>
  <si>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</si>
  <si>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</si>
  <si>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</si>
  <si>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</si>
  <si>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</si>
  <si>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</si>
  <si>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</si>
  <si>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</si>
  <si>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</si>
  <si>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</si>
  <si>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</si>
  <si>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</si>
  <si>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</si>
  <si>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</si>
  <si>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</si>
  <si>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</si>
  <si>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</si>
  <si>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</si>
  <si>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</si>
  <si>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</si>
  <si>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</si>
  <si>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</si>
  <si>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</si>
  <si>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</si>
  <si>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</si>
  <si>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</si>
  <si>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</si>
  <si>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</si>
  <si>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</si>
  <si>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</si>
  <si>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</si>
  <si>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</si>
  <si>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</si>
  <si>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</si>
  <si>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</si>
  <si>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</si>
  <si>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</si>
  <si>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</si>
  <si>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</si>
  <si>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</si>
  <si>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</si>
  <si>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</si>
  <si>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</si>
  <si>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</si>
  <si>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</si>
  <si>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</si>
  <si>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</si>
  <si>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</si>
  <si>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</si>
  <si>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</si>
  <si>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</si>
  <si>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</si>
  <si>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</si>
  <si>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</si>
  <si>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</si>
  <si>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</si>
  <si>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</si>
  <si>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</si>
  <si>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</si>
  <si>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</si>
  <si>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</si>
  <si>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</si>
  <si>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</si>
  <si>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</si>
  <si>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</si>
  <si>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</si>
  <si>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</si>
  <si>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</si>
  <si>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</si>
  <si>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</si>
  <si>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</si>
  <si>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</si>
  <si>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</si>
  <si>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</si>
  <si>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</si>
  <si>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</si>
  <si>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</si>
  <si>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</si>
  <si>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</si>
  <si>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</si>
  <si>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</si>
  <si>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</si>
  <si>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</si>
  <si>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</si>
  <si>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</si>
  <si>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</si>
  <si>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</si>
  <si>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</si>
  <si>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</si>
  <si>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</si>
  <si>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</si>
  <si>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</si>
  <si>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</si>
  <si>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</si>
  <si>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</si>
  <si>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</si>
  <si>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</si>
  <si>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</si>
  <si>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</si>
  <si>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</si>
  <si>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</si>
  <si>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</si>
  <si>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</si>
  <si>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</si>
  <si>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</si>
  <si>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</si>
  <si>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</si>
  <si>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</si>
  <si>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</si>
  <si>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</si>
  <si>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</si>
  <si>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</si>
  <si>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</si>
  <si>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</si>
  <si>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</si>
  <si>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</si>
  <si>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</si>
  <si>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</si>
  <si>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</si>
  <si>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</si>
  <si>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</si>
  <si>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</si>
  <si>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</si>
  <si>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</si>
  <si>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</si>
  <si>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</si>
  <si>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</si>
  <si>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</si>
  <si>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</si>
  <si>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</si>
  <si>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</si>
  <si>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</si>
  <si>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</si>
  <si>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</si>
  <si>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</si>
  <si>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</si>
  <si>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</si>
  <si>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</si>
  <si>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</si>
  <si>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</si>
  <si>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</si>
  <si>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</si>
  <si>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</si>
  <si>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</si>
  <si>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</si>
  <si>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</si>
  <si>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</si>
  <si>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</si>
  <si>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</si>
  <si>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</si>
  <si>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</si>
  <si>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</si>
  <si>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</si>
  <si>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</si>
  <si>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</si>
  <si>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</si>
  <si>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</si>
  <si>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</si>
  <si>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</si>
  <si>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</si>
  <si>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</si>
  <si>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</si>
  <si>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</si>
  <si>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</si>
  <si>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</si>
  <si>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</si>
  <si>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</si>
  <si>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</si>
  <si>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</si>
  <si>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</si>
  <si>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</si>
  <si>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</si>
  <si>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</si>
  <si>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</si>
  <si>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</si>
  <si>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</si>
  <si>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</si>
  <si>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</si>
  <si>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</si>
  <si>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</si>
  <si>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</si>
  <si>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</si>
  <si>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</si>
  <si>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</si>
  <si>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</si>
  <si>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</si>
  <si>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</si>
  <si>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</si>
  <si>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</si>
  <si>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</si>
  <si>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</si>
  <si>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</si>
  <si>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</si>
  <si>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</si>
  <si>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</si>
  <si>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</si>
  <si>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</si>
  <si>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</si>
  <si>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</si>
  <si>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</si>
  <si>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</si>
  <si>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</si>
  <si>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</si>
  <si>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</si>
  <si>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</si>
  <si>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</si>
  <si>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</si>
  <si>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</si>
  <si>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</si>
  <si>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</si>
  <si>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</si>
  <si>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</si>
  <si>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</si>
  <si>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</si>
  <si>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</si>
  <si>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</si>
  <si>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</si>
  <si>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</si>
  <si>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</si>
  <si>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</si>
  <si>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</si>
  <si>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</si>
  <si>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</si>
  <si>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</si>
  <si>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</si>
  <si>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</si>
  <si>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</si>
  <si>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</si>
  <si>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</si>
  <si>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</si>
  <si>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</si>
  <si>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</si>
  <si>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</si>
  <si>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</si>
  <si>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</si>
  <si>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</si>
  <si>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</si>
  <si>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</si>
  <si>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</si>
  <si>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</si>
  <si>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</si>
  <si>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</si>
  <si>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</si>
  <si>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</si>
  <si>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</si>
  <si>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</si>
  <si>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</si>
  <si>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</si>
  <si>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</si>
  <si>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</si>
  <si>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</si>
  <si>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</si>
  <si>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</si>
  <si>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</si>
  <si>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</si>
  <si>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</si>
  <si>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</si>
  <si>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</si>
  <si>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</si>
  <si>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</si>
  <si>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</si>
  <si>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</si>
  <si>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</si>
  <si>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</si>
  <si>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</si>
  <si>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</si>
  <si>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</si>
  <si>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</si>
  <si>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</si>
  <si>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</si>
  <si>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</si>
  <si>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</si>
  <si>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</si>
  <si>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</si>
  <si>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</si>
  <si>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</si>
  <si>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</si>
  <si>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</si>
  <si>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</si>
  <si>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</si>
  <si>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</si>
  <si>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</si>
  <si>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</si>
  <si>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</si>
  <si>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</si>
  <si>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</si>
  <si>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</si>
  <si>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</si>
  <si>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</si>
  <si>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</si>
  <si>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</si>
  <si>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</si>
  <si>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</si>
  <si>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</si>
  <si>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</si>
  <si>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</si>
  <si>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</si>
  <si>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</si>
  <si>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</si>
  <si>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</si>
  <si>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</si>
  <si>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</si>
  <si>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</si>
  <si>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</si>
  <si>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</si>
  <si>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</si>
  <si>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</si>
  <si>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</si>
  <si>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</si>
  <si>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</si>
  <si>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</si>
  <si>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</si>
  <si>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</si>
  <si>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</si>
  <si>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</si>
  <si>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</si>
  <si>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</si>
  <si>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</si>
  <si>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</si>
  <si>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</si>
  <si>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</si>
  <si>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</si>
  <si>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</si>
  <si>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</si>
  <si>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</si>
  <si>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</si>
  <si>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</si>
  <si>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</si>
  <si>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</si>
  <si>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</si>
  <si>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</si>
  <si>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</si>
  <si>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</si>
  <si>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</si>
  <si>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</si>
  <si>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</si>
  <si>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</si>
  <si>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</si>
  <si>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</si>
  <si>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</si>
  <si>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</si>
  <si>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</si>
  <si>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</si>
  <si>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</si>
  <si>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</si>
  <si>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</si>
  <si>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</si>
  <si>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</si>
  <si>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</si>
  <si>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</si>
  <si>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</si>
  <si>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</si>
  <si>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</si>
  <si>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</si>
  <si>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</si>
  <si>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</si>
  <si>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</si>
  <si>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</si>
  <si>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</si>
  <si>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</si>
  <si>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</si>
  <si>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</si>
  <si>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</si>
  <si>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</si>
  <si>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</si>
  <si>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</si>
  <si>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</si>
  <si>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</si>
  <si>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</si>
  <si>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</si>
  <si>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</si>
  <si>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</si>
  <si>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</si>
  <si>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</si>
  <si>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</si>
  <si>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</si>
  <si>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</si>
  <si>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</si>
  <si>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</si>
  <si>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</si>
  <si>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</si>
  <si>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</si>
  <si>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</si>
  <si>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</si>
  <si>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</si>
  <si>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</si>
  <si>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</si>
  <si>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</si>
  <si>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</si>
  <si>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</si>
  <si>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</si>
  <si>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</si>
  <si>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</si>
  <si>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</si>
  <si>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</si>
  <si>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</si>
  <si>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</si>
  <si>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</si>
  <si>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</si>
  <si>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</si>
  <si>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</si>
  <si>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</si>
  <si>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</si>
  <si>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</si>
  <si>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</si>
  <si>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</si>
  <si>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</si>
  <si>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</si>
  <si>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</si>
  <si>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</si>
  <si>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</si>
  <si>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</si>
  <si>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</si>
  <si>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</si>
  <si>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</si>
  <si>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</si>
  <si>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</si>
  <si>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</si>
  <si>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</si>
  <si>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</si>
  <si>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</si>
  <si>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</si>
  <si>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</si>
  <si>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</si>
  <si>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</si>
  <si>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</si>
  <si>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</si>
  <si>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</si>
  <si>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</si>
  <si>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</si>
  <si>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</si>
  <si>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</si>
  <si>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</si>
  <si>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</si>
  <si>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</si>
  <si>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</si>
  <si>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</si>
  <si>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</si>
  <si>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</si>
  <si>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</si>
  <si>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</si>
  <si>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</si>
  <si>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</si>
  <si>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</si>
  <si>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</si>
  <si>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</si>
  <si>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</si>
  <si>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</si>
  <si>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</si>
  <si>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</si>
  <si>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</si>
  <si>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</si>
  <si>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</si>
  <si>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</si>
  <si>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</si>
  <si>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</si>
  <si>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</si>
  <si>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</si>
  <si>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</si>
  <si>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</si>
  <si>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</si>
  <si>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</si>
  <si>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</si>
  <si>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</si>
  <si>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</si>
  <si>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</si>
  <si>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</si>
  <si>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</si>
  <si>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</si>
  <si>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</si>
  <si>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</si>
  <si>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</si>
  <si>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</si>
  <si>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</si>
  <si>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</si>
  <si>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</si>
  <si>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</si>
  <si>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</si>
  <si>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</si>
  <si>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</si>
  <si>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</si>
  <si>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</si>
  <si>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</si>
  <si>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</si>
  <si>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</si>
  <si>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</si>
  <si>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</si>
  <si>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</si>
  <si>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</si>
  <si>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</si>
  <si>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</si>
  <si>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</si>
  <si>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</si>
  <si>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</si>
  <si>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</si>
  <si>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</si>
  <si>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</si>
  <si>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</si>
  <si>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</si>
  <si>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</si>
  <si>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</si>
  <si>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</si>
  <si>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</si>
  <si>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</si>
  <si>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</si>
  <si>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</si>
  <si>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</si>
  <si>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</si>
  <si>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</si>
  <si>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</si>
  <si>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</si>
  <si>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</si>
  <si>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</si>
  <si>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</si>
  <si>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</si>
  <si>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</si>
  <si>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</si>
  <si>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</si>
  <si>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</si>
  <si>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</si>
  <si>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</si>
  <si>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</si>
  <si>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</si>
  <si>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</si>
  <si>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</si>
  <si>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</si>
  <si>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</si>
  <si>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</si>
  <si>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</si>
  <si>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</si>
  <si>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</si>
  <si>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</si>
  <si>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</si>
  <si>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</si>
  <si>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</si>
  <si>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</si>
  <si>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</si>
  <si>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</si>
  <si>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</si>
  <si>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</si>
  <si>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</si>
  <si>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</si>
  <si>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</si>
  <si>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</si>
  <si>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</si>
  <si>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</si>
  <si>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</si>
  <si>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</si>
  <si>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</si>
  <si>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</si>
  <si>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</si>
  <si>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</si>
  <si>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</si>
  <si>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</si>
  <si>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</si>
  <si>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</si>
  <si>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</si>
  <si>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</si>
  <si>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</si>
  <si>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</si>
  <si>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</si>
  <si>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</si>
  <si>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</si>
  <si>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</si>
  <si>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</si>
  <si>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</si>
  <si>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</si>
  <si>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</si>
  <si>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</si>
  <si>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</si>
  <si>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</si>
  <si>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</si>
  <si>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</si>
  <si>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</si>
  <si>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</si>
  <si>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</si>
  <si>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</si>
  <si>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</si>
  <si>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</si>
  <si>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</si>
  <si>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</si>
  <si>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</si>
  <si>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</si>
  <si>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</si>
  <si>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</si>
  <si>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</si>
  <si>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</si>
  <si>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</si>
  <si>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</si>
  <si>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</si>
  <si>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</si>
  <si>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</si>
  <si>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</si>
  <si>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</si>
  <si>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</si>
  <si>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</si>
  <si>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</si>
  <si>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</si>
  <si>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</si>
  <si>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</si>
  <si>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</si>
  <si>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</si>
  <si>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</si>
  <si>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</si>
  <si>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</si>
  <si>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</si>
  <si>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</si>
  <si>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</si>
  <si>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</si>
  <si>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</si>
  <si>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</si>
  <si>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</si>
  <si>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</si>
  <si>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</si>
  <si>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</si>
  <si>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</si>
  <si>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</si>
  <si>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</si>
  <si>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</si>
  <si>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</si>
  <si>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</si>
  <si>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</si>
  <si>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</si>
  <si>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</si>
  <si>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</si>
  <si>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</si>
  <si>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</si>
  <si>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</si>
  <si>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</si>
  <si>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</si>
  <si>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</si>
  <si>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</si>
  <si>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</si>
  <si>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</si>
  <si>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</si>
  <si>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</si>
  <si>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</si>
  <si>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</si>
  <si>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</si>
  <si>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</si>
  <si>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</si>
  <si>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</si>
  <si>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</si>
  <si>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</si>
  <si>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</si>
  <si>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</si>
  <si>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</si>
  <si>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</si>
  <si>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</si>
  <si>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</si>
  <si>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</si>
  <si>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</si>
  <si>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</si>
  <si>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</si>
  <si>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</si>
  <si>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</si>
  <si>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</si>
  <si>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</si>
  <si>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</si>
  <si>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</si>
  <si>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</si>
  <si>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</si>
  <si>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</si>
  <si>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</si>
  <si>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</si>
  <si>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</si>
  <si>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</si>
  <si>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</si>
  <si>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</si>
  <si>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</si>
  <si>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</si>
  <si>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</si>
  <si>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</si>
  <si>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</si>
  <si>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</si>
  <si>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</si>
  <si>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</si>
  <si>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</si>
  <si>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</si>
  <si>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</si>
  <si>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</si>
  <si>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</si>
  <si>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</si>
  <si>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</si>
  <si>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</si>
  <si>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</si>
  <si>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</si>
  <si>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</si>
  <si>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</si>
  <si>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</si>
  <si>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</si>
  <si>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</si>
  <si>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</si>
  <si>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</si>
  <si>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</si>
  <si>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</si>
  <si>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</si>
  <si>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</si>
  <si>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</si>
  <si>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</si>
  <si>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</si>
  <si>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</si>
  <si>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</si>
  <si>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</si>
  <si>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</si>
  <si>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</si>
  <si>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</si>
  <si>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</si>
  <si>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</si>
  <si>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</si>
  <si>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</si>
  <si>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</si>
  <si>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</si>
  <si>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</si>
  <si>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</si>
  <si>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</si>
  <si>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</si>
  <si>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</si>
  <si>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</si>
  <si>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</si>
  <si>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</si>
  <si>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</si>
  <si>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</si>
  <si>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</si>
  <si>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</si>
  <si>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</si>
  <si>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</si>
  <si>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</si>
  <si>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</si>
  <si>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</si>
  <si>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</si>
  <si>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</si>
  <si>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</si>
  <si>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</si>
  <si>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</si>
  <si>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</si>
  <si>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</si>
  <si>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</si>
  <si>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</si>
  <si>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</si>
  <si>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</si>
  <si>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</si>
  <si>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</si>
  <si>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</si>
  <si>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</si>
  <si>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</si>
  <si>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</si>
  <si>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</si>
  <si>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</si>
  <si>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</si>
  <si>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</si>
  <si>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</si>
  <si>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</si>
  <si>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</si>
  <si>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</si>
  <si>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</si>
  <si>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</si>
  <si>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</si>
  <si>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</si>
  <si>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</si>
  <si>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</si>
  <si>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</si>
  <si>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</si>
  <si>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</si>
  <si>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</si>
  <si>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</si>
  <si>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</si>
  <si>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</si>
  <si>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</si>
  <si>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</si>
  <si>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</si>
  <si>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</si>
  <si>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</si>
  <si>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</si>
  <si>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</si>
  <si>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</si>
  <si>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</si>
  <si>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</si>
  <si>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</si>
  <si>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</si>
  <si>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</si>
  <si>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</si>
  <si>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</si>
  <si>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</si>
  <si>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</si>
  <si>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</si>
  <si>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</si>
  <si>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</si>
  <si>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</si>
  <si>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</si>
  <si>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</si>
  <si>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</si>
  <si>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</si>
  <si>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</si>
  <si>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</si>
  <si>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</si>
  <si>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</si>
  <si>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</si>
  <si>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</si>
  <si>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</si>
  <si>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</si>
  <si>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</si>
  <si>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</si>
  <si>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</si>
  <si>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</si>
  <si>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</si>
  <si>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</si>
  <si>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</si>
  <si>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</si>
  <si>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</si>
  <si>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</si>
  <si>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</si>
  <si>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</si>
  <si>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</si>
  <si>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</si>
  <si>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</si>
  <si>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</si>
  <si>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</si>
  <si>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</si>
  <si>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</si>
  <si>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</si>
  <si>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</si>
  <si>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</si>
  <si>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</si>
  <si>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</si>
  <si>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</si>
  <si>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</si>
  <si>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</si>
  <si>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</si>
  <si>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</si>
  <si>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</si>
  <si>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</si>
  <si>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</si>
  <si>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</si>
  <si>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</si>
  <si>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</si>
  <si>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</si>
  <si>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</si>
  <si>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</si>
  <si>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</si>
  <si>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</si>
  <si>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</si>
  <si>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</si>
  <si>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</si>
  <si>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</si>
  <si>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</si>
  <si>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</si>
  <si>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</si>
  <si>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</si>
  <si>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</si>
  <si>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</si>
  <si>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</si>
  <si>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</si>
  <si>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</si>
  <si>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</si>
  <si>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</si>
  <si>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</si>
  <si>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</si>
  <si>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</si>
  <si>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</si>
  <si>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</si>
  <si>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</si>
  <si>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</si>
  <si>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</si>
  <si>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</si>
  <si>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</si>
  <si>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</si>
  <si>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</si>
  <si>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</si>
  <si>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</si>
  <si>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</si>
  <si>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</si>
  <si>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</si>
  <si>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</si>
  <si>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</si>
  <si>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</si>
  <si>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</si>
  <si>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</si>
  <si>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</si>
  <si>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</si>
  <si>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</si>
  <si>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</si>
  <si>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</si>
  <si>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</si>
  <si>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</si>
  <si>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</si>
  <si>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</si>
  <si>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</si>
  <si>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</si>
  <si>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</si>
  <si>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</si>
  <si>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</si>
  <si>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</si>
  <si>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</si>
  <si>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</si>
  <si>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</si>
  <si>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</si>
  <si>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</si>
  <si>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</si>
  <si>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</si>
  <si>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</si>
  <si>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</si>
  <si>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</si>
  <si>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</si>
  <si>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</si>
  <si>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</si>
  <si>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</si>
  <si>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</si>
  <si>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</si>
  <si>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</si>
  <si>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</si>
  <si>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</si>
  <si>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</si>
  <si>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</si>
  <si>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</si>
  <si>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</si>
  <si>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</si>
  <si>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</si>
  <si>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</si>
  <si>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</si>
  <si>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</si>
  <si>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</si>
  <si>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</si>
  <si>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</si>
  <si>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</si>
  <si>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</si>
  <si>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</si>
  <si>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</si>
  <si>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</si>
  <si>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</si>
  <si>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</si>
  <si>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</si>
  <si>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</si>
  <si>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</si>
  <si>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</si>
  <si>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</si>
  <si>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</si>
  <si>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</si>
  <si>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</si>
  <si>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</si>
  <si>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</si>
  <si>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</si>
  <si>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</si>
  <si>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</si>
  <si>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</si>
  <si>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</si>
  <si>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</si>
  <si>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</si>
  <si>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</si>
  <si>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</si>
  <si>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</si>
  <si>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</si>
  <si>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</si>
  <si>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</si>
  <si>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</si>
  <si>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</si>
  <si>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</si>
  <si>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</si>
  <si>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</si>
  <si>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</si>
  <si>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</si>
  <si>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</si>
  <si>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</si>
  <si>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</si>
  <si>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</si>
  <si>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</si>
  <si>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</si>
  <si>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</si>
  <si>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</si>
  <si>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</si>
  <si>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</si>
  <si>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</si>
  <si>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</si>
  <si>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</si>
  <si>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</si>
  <si>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</si>
  <si>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</si>
  <si>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</si>
  <si>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</si>
  <si>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</si>
  <si>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</si>
  <si>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</si>
  <si>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</si>
  <si>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</si>
  <si>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</si>
  <si>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</si>
  <si>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</si>
  <si>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</si>
  <si>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</si>
  <si>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</si>
  <si>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</si>
  <si>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</si>
  <si>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</si>
  <si>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</si>
  <si>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</si>
  <si>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</si>
  <si>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</si>
  <si>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</si>
  <si>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</si>
  <si>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</si>
  <si>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</si>
  <si>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</si>
  <si>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</si>
  <si>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</si>
  <si>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</si>
  <si>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</si>
  <si>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</si>
  <si>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</si>
  <si>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</si>
  <si>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</si>
  <si>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</si>
  <si>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</si>
  <si>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</si>
  <si>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</si>
  <si>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</si>
  <si>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</si>
  <si>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</si>
  <si>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</si>
  <si>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</si>
  <si>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</si>
  <si>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</si>
  <si>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</si>
  <si>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</si>
  <si>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</si>
  <si>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</si>
  <si>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</si>
  <si>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</si>
  <si>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</si>
  <si>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</si>
  <si>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</si>
  <si>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</si>
  <si>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</si>
  <si>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</si>
  <si>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</si>
  <si>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</si>
  <si>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</si>
  <si>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</si>
  <si>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</si>
  <si>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</si>
  <si>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</si>
  <si>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</si>
  <si>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</si>
  <si>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</si>
  <si>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</si>
  <si>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</si>
  <si>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</si>
  <si>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</si>
  <si>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</si>
  <si>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</si>
  <si>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</si>
  <si>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</si>
  <si>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</si>
  <si>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</si>
  <si>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</si>
  <si>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</si>
  <si>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</si>
  <si>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</si>
  <si>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</si>
  <si>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</si>
  <si>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</si>
  <si>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</si>
  <si>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</si>
  <si>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</si>
  <si>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</si>
  <si>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</si>
  <si>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</si>
  <si>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</si>
  <si>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</si>
  <si>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</si>
  <si>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</si>
  <si>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</si>
  <si>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</si>
  <si>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</si>
  <si>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</si>
  <si>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</si>
  <si>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</si>
  <si>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</si>
  <si>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</si>
  <si>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</si>
  <si>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</si>
  <si>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</si>
  <si>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</si>
  <si>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</si>
  <si>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</si>
  <si>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</si>
  <si>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</si>
  <si>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</si>
  <si>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</si>
  <si>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</si>
  <si>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</si>
  <si>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</si>
  <si>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</si>
  <si>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</si>
  <si>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</si>
  <si>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</si>
  <si>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</si>
  <si>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</si>
  <si>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</si>
  <si>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</si>
  <si>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</si>
  <si>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</si>
  <si>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</si>
  <si>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</si>
  <si>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</si>
  <si>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</si>
  <si>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</si>
  <si>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</si>
  <si>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</si>
  <si>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</si>
  <si>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</si>
  <si>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</si>
  <si>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</si>
  <si>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</si>
  <si>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</si>
  <si>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</si>
  <si>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</si>
  <si>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</si>
  <si>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</si>
  <si>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</si>
  <si>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</si>
  <si>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</si>
  <si>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</si>
  <si>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</si>
  <si>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</si>
  <si>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</si>
  <si>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</si>
  <si>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</si>
  <si>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</si>
  <si>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</si>
  <si>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</si>
  <si>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</si>
  <si>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</si>
  <si>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</si>
  <si>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</si>
  <si>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</si>
  <si>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</si>
  <si>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</si>
  <si>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</si>
  <si>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</si>
  <si>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</si>
  <si>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</si>
  <si>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</si>
  <si>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</si>
  <si>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</si>
  <si>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</si>
  <si>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</si>
  <si>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</si>
  <si>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</si>
  <si>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</si>
  <si>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</si>
  <si>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</si>
  <si>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</si>
  <si>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</si>
  <si>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</si>
  <si>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</si>
  <si>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</si>
  <si>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</si>
  <si>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</si>
  <si>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</si>
  <si>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</si>
  <si>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</si>
  <si>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</si>
  <si>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</si>
  <si>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</si>
  <si>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</si>
  <si>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</si>
  <si>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</si>
  <si>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</si>
  <si>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</si>
  <si>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</si>
  <si>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</si>
  <si>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</si>
  <si>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</si>
  <si>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</si>
  <si>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</si>
  <si>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</si>
  <si>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</si>
  <si>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</si>
  <si>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</si>
  <si>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</si>
  <si>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</si>
  <si>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</si>
  <si>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</si>
  <si>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</si>
  <si>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</si>
  <si>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</si>
  <si>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</si>
  <si>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</si>
  <si>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</si>
  <si>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</si>
  <si>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</si>
  <si>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</si>
  <si>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</si>
  <si>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</si>
  <si>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</si>
  <si>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</si>
  <si>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</si>
  <si>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</si>
  <si>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</si>
  <si>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</si>
  <si>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</si>
  <si>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</si>
  <si>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</si>
  <si>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</si>
  <si>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</si>
  <si>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</si>
  <si>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</si>
  <si>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</si>
  <si>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</si>
  <si>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</si>
  <si>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</si>
  <si>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</si>
  <si>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</si>
  <si>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</si>
  <si>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</si>
  <si>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</si>
  <si>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</si>
  <si>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</si>
  <si>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</si>
  <si>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</si>
  <si>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</si>
  <si>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</si>
  <si>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</si>
  <si>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</si>
  <si>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</si>
  <si>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</si>
  <si>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</si>
  <si>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</si>
  <si>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</si>
  <si>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</si>
  <si>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</si>
  <si>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</si>
  <si>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</si>
  <si>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</si>
  <si>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</si>
  <si>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</si>
  <si>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</si>
  <si>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</si>
  <si>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</si>
  <si>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</si>
  <si>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</si>
  <si>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</si>
  <si>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</si>
  <si>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</si>
  <si>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</si>
  <si>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</si>
  <si>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</si>
  <si>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</si>
  <si>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</si>
  <si>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</si>
  <si>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</si>
  <si>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</si>
  <si>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</si>
  <si>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</si>
  <si>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</si>
  <si>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</si>
  <si>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</si>
  <si>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</si>
  <si>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</si>
  <si>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</si>
  <si>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</si>
  <si>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</si>
  <si>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</si>
  <si>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</si>
  <si>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</si>
  <si>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</si>
  <si>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</si>
  <si>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</si>
  <si>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</si>
  <si>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</si>
  <si>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</si>
  <si>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</si>
  <si>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</si>
  <si>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</si>
  <si>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</si>
  <si>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</si>
  <si>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</si>
  <si>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</si>
  <si>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</si>
  <si>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</si>
  <si>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</si>
  <si>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</si>
  <si>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</si>
  <si>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</si>
  <si>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</si>
  <si>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</si>
  <si>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</si>
  <si>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</si>
  <si>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</si>
  <si>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</si>
  <si>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</si>
  <si>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</si>
  <si>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</si>
  <si>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</si>
  <si>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</si>
  <si>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</si>
  <si>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</si>
  <si>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</si>
  <si>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</si>
  <si>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</si>
  <si>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</si>
  <si>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</si>
  <si>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</si>
  <si>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</si>
  <si>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</si>
  <si>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</si>
  <si>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</si>
  <si>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</si>
  <si>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</si>
  <si>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</si>
  <si>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</si>
  <si>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</si>
  <si>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</si>
  <si>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</si>
  <si>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</si>
  <si>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</si>
  <si>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</si>
  <si>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</si>
  <si>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</si>
  <si>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</si>
  <si>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</si>
  <si>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</si>
  <si>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</si>
  <si>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</si>
  <si>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</si>
  <si>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</si>
  <si>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</si>
  <si>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</si>
  <si>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</si>
  <si>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</si>
  <si>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</si>
  <si>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</si>
  <si>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</si>
  <si>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</si>
  <si>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</si>
  <si>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</si>
  <si>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</si>
  <si>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</si>
  <si>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</si>
  <si>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</si>
  <si>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</si>
  <si>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</si>
  <si>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</si>
  <si>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</si>
  <si>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</si>
  <si>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</si>
  <si>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</si>
  <si>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</si>
  <si>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</si>
  <si>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</si>
  <si>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</si>
  <si>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</si>
  <si>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</si>
  <si>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</si>
  <si>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</si>
  <si>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</si>
  <si>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</si>
  <si>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</si>
  <si>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</si>
  <si>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</si>
  <si>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</si>
  <si>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</si>
  <si>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</si>
  <si>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</si>
  <si>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</si>
  <si>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</si>
  <si>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</si>
  <si>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</si>
  <si>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</si>
  <si>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</si>
  <si>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</si>
  <si>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</si>
  <si>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</si>
  <si>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</si>
  <si>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</si>
  <si>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</si>
  <si>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</si>
  <si>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</si>
  <si>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</si>
  <si>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</si>
  <si>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</si>
  <si>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</si>
  <si>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</si>
  <si>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</si>
  <si>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</si>
  <si>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</si>
  <si>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</si>
  <si>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</si>
  <si>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</si>
  <si>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</si>
  <si>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</si>
  <si>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</si>
  <si>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</si>
  <si>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</si>
  <si>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</si>
  <si>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</si>
  <si>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</si>
  <si>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</si>
  <si>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</si>
  <si>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</si>
  <si>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</si>
  <si>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</si>
  <si>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</si>
  <si>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</si>
  <si>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</si>
  <si>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</si>
  <si>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</si>
  <si>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</si>
  <si>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</si>
  <si>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</si>
  <si>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</si>
  <si>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</si>
  <si>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</si>
  <si>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</si>
  <si>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</si>
  <si>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</si>
  <si>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</si>
  <si>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</si>
  <si>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</si>
  <si>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</si>
  <si>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</si>
  <si>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</si>
  <si>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</si>
  <si>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</si>
  <si>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</si>
  <si>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</si>
  <si>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</si>
  <si>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</si>
  <si>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</si>
  <si>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</si>
  <si>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</si>
  <si>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</si>
  <si>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</si>
  <si>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</si>
  <si>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</si>
  <si>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</si>
  <si>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</si>
  <si>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</si>
  <si>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</si>
  <si>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</si>
  <si>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</si>
  <si>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</si>
  <si>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</si>
  <si>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</si>
  <si>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</si>
  <si>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</si>
  <si>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</si>
  <si>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</si>
  <si>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</si>
  <si>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</si>
  <si>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</si>
  <si>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</si>
  <si>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</si>
  <si>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</si>
  <si>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</si>
  <si>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</si>
  <si>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</si>
  <si>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</si>
  <si>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</si>
  <si>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</si>
  <si>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</si>
  <si>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</si>
  <si>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</si>
  <si>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</si>
  <si>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</si>
  <si>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</si>
  <si>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</si>
  <si>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</si>
  <si>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</si>
  <si>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</si>
  <si>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</si>
  <si>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</si>
  <si>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</si>
  <si>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</si>
  <si>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</si>
  <si>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</si>
  <si>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</si>
  <si>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</si>
  <si>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</si>
  <si>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</si>
  <si>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</si>
  <si>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</si>
  <si>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</si>
  <si>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</si>
  <si>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</si>
  <si>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</si>
  <si>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</si>
  <si>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</si>
  <si>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</si>
  <si>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</si>
  <si>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</si>
  <si>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</si>
  <si>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</si>
  <si>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</si>
  <si>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</si>
  <si>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</si>
  <si>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</si>
  <si>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</si>
  <si>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</si>
  <si>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</si>
  <si>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</si>
  <si>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</si>
  <si>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</si>
  <si>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</si>
  <si>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</si>
  <si>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</si>
  <si>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</si>
  <si>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</si>
  <si>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</si>
  <si>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</si>
  <si>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</si>
  <si>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</si>
  <si>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</si>
  <si>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</si>
  <si>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</si>
  <si>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</si>
  <si>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</si>
  <si>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</si>
  <si>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</si>
  <si>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</si>
  <si>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</si>
  <si>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</si>
  <si>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</si>
  <si>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</si>
  <si>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</si>
  <si>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</si>
  <si>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</si>
  <si>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</si>
  <si>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</si>
  <si>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</si>
  <si>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</si>
  <si>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</si>
  <si>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</si>
  <si>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</si>
  <si>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</si>
  <si>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</si>
  <si>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</si>
  <si>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</si>
  <si>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</si>
  <si>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</si>
  <si>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</si>
  <si>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</si>
  <si>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</si>
  <si>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</si>
  <si>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</si>
  <si>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</si>
  <si>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</si>
  <si>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</si>
  <si>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</si>
  <si>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</si>
  <si>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</si>
  <si>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</si>
  <si>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</si>
  <si>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</si>
  <si>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</si>
  <si>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</si>
  <si>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</si>
  <si>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</si>
  <si>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</si>
  <si>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</si>
  <si>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</si>
  <si>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</si>
  <si>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</si>
  <si>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</si>
  <si>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</si>
  <si>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</si>
  <si>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</si>
  <si>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</si>
  <si>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</si>
  <si>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</si>
  <si>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</si>
  <si>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</si>
  <si>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</si>
  <si>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</si>
  <si>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</si>
  <si>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</si>
  <si>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</si>
  <si>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</si>
  <si>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</si>
  <si>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</si>
  <si>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</si>
  <si>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</si>
  <si>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</si>
  <si>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</si>
  <si>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</si>
  <si>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</si>
  <si>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</si>
  <si>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</si>
  <si>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</si>
  <si>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</si>
  <si>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</si>
  <si>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</si>
  <si>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</si>
  <si>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</si>
  <si>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</si>
  <si>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</si>
  <si>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</si>
  <si>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</si>
  <si>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</si>
  <si>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</si>
  <si>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</si>
  <si>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</si>
  <si>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</si>
  <si>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</si>
  <si>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</si>
  <si>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</si>
  <si>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</si>
  <si>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</si>
  <si>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</si>
  <si>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</si>
  <si>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</si>
  <si>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</si>
  <si>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</si>
  <si>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</si>
  <si>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</si>
  <si>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</si>
  <si>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</si>
  <si>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</si>
  <si>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</si>
  <si>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</si>
  <si>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</si>
  <si>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</si>
  <si>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</si>
  <si>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</si>
  <si>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</si>
  <si>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</si>
  <si>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</si>
  <si>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</si>
  <si>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</si>
  <si>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</si>
  <si>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</si>
  <si>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</si>
  <si>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</si>
  <si>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</si>
  <si>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</si>
  <si>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</si>
  <si>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</si>
  <si>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</si>
  <si>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</si>
  <si>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</si>
  <si>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</si>
  <si>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</si>
  <si>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</si>
  <si>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</si>
  <si>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</si>
  <si>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</si>
  <si>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</si>
  <si>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</si>
  <si>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</si>
  <si>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</si>
  <si>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</si>
  <si>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</si>
  <si>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</si>
  <si>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</si>
  <si>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</si>
  <si>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</si>
  <si>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</si>
  <si>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</si>
  <si>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</si>
  <si>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</si>
  <si>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</si>
  <si>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</si>
  <si>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</si>
  <si>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</si>
  <si>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</si>
  <si>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</si>
  <si>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</si>
  <si>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</si>
  <si>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</si>
  <si>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</si>
  <si>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</si>
  <si>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</si>
  <si>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</si>
  <si>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</si>
  <si>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</si>
  <si>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</si>
  <si>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</si>
  <si>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</si>
  <si>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</si>
  <si>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</si>
  <si>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</si>
  <si>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</si>
  <si>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</si>
  <si>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</si>
  <si>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</si>
  <si>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</si>
  <si>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</si>
  <si>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</si>
  <si>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</si>
  <si>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</si>
  <si>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</si>
  <si>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</si>
  <si>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</si>
  <si>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</si>
  <si>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</si>
  <si>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</si>
  <si>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</si>
  <si>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</si>
  <si>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</si>
  <si>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</si>
  <si>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</si>
  <si>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</si>
  <si>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</si>
  <si>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</si>
  <si>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</si>
  <si>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</si>
  <si>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</si>
  <si>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</si>
  <si>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</si>
  <si>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</si>
  <si>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</si>
  <si>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</si>
  <si>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</si>
  <si>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</si>
  <si>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</si>
  <si>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</si>
  <si>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</si>
  <si>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</si>
  <si>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</si>
  <si>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</si>
  <si>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</si>
  <si>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</si>
  <si>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</si>
  <si>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</si>
  <si>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</si>
  <si>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</si>
  <si>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</si>
  <si>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</si>
  <si>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</si>
  <si>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</si>
  <si>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</si>
  <si>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</si>
  <si>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</si>
  <si>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</si>
  <si>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</si>
  <si>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</si>
  <si>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</si>
  <si>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</si>
  <si>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</si>
  <si>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</si>
  <si>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</si>
  <si>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</si>
  <si>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</si>
  <si>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</si>
  <si>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</si>
  <si>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</si>
  <si>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</si>
  <si>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</si>
  <si>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</si>
  <si>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</si>
  <si>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</si>
  <si>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</si>
  <si>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</si>
  <si>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</si>
  <si>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</si>
  <si>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</si>
  <si>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</si>
  <si>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</si>
  <si>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</si>
  <si>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</si>
  <si>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</si>
  <si>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</si>
  <si>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</si>
  <si>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</si>
  <si>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</si>
  <si>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</si>
  <si>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</si>
  <si>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</si>
  <si>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</si>
  <si>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</si>
  <si>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</si>
  <si>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</si>
  <si>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</si>
  <si>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</si>
  <si>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</si>
  <si>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</si>
  <si>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</si>
  <si>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</si>
  <si>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</si>
  <si>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</si>
  <si>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</si>
  <si>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</si>
  <si>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</si>
  <si>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</si>
  <si>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</si>
  <si>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</si>
  <si>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</si>
  <si>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</si>
  <si>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</si>
  <si>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</si>
  <si>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</si>
  <si>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</si>
  <si>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</si>
  <si>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</si>
  <si>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</si>
  <si>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</si>
  <si>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</si>
  <si>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</si>
  <si>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</si>
  <si>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</si>
  <si>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</si>
  <si>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</si>
  <si>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</si>
  <si>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</si>
  <si>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</si>
  <si>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</si>
  <si>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</si>
  <si>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</si>
  <si>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</si>
  <si>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</si>
  <si>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</si>
  <si>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</si>
  <si>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</si>
  <si>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</si>
  <si>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</si>
  <si>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</si>
  <si>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</si>
  <si>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</si>
  <si>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</si>
  <si>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</si>
  <si>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</si>
  <si>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</si>
  <si>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</si>
  <si>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</si>
  <si>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</si>
  <si>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</si>
  <si>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</si>
  <si>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</si>
  <si>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</si>
  <si>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</si>
  <si>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</si>
  <si>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</si>
  <si>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</si>
  <si>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</si>
  <si>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</si>
  <si>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</si>
  <si>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</si>
  <si>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</si>
  <si>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</si>
  <si>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</si>
  <si>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</si>
  <si>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</si>
  <si>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</si>
  <si>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</si>
  <si>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</si>
  <si>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</si>
  <si>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</si>
  <si>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</si>
  <si>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</si>
  <si>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</si>
  <si>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</si>
  <si>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</si>
  <si>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</si>
  <si>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</si>
  <si>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</si>
  <si>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</si>
  <si>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</si>
  <si>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</si>
  <si>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</si>
  <si>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</si>
  <si>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</si>
  <si>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</si>
  <si>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</si>
  <si>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</si>
  <si>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</si>
  <si>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</si>
  <si>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</si>
  <si>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</si>
  <si>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</si>
  <si>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</si>
  <si>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</si>
  <si>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</si>
  <si>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</si>
  <si>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</si>
  <si>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</si>
  <si>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</si>
  <si>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</si>
  <si>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</si>
  <si>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</si>
  <si>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</si>
  <si>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</si>
  <si>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</si>
  <si>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</si>
  <si>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</si>
  <si>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</si>
  <si>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</si>
  <si>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</si>
  <si>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</si>
  <si>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</si>
  <si>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</si>
  <si>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</si>
  <si>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</si>
  <si>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</si>
  <si>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</si>
  <si>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</si>
  <si>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</si>
  <si>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</si>
  <si>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</si>
  <si>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</si>
  <si>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</si>
  <si>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</si>
  <si>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</si>
  <si>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</si>
  <si>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</si>
  <si>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</si>
  <si>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</si>
  <si>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</si>
  <si>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</si>
  <si>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</si>
  <si>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</si>
  <si>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</si>
  <si>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</si>
  <si>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</si>
  <si>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</si>
  <si>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</si>
  <si>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</si>
  <si>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</si>
  <si>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</si>
  <si>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</si>
  <si>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</si>
  <si>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</si>
  <si>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</si>
  <si>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</si>
  <si>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</si>
  <si>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</si>
  <si>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</si>
  <si>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</si>
  <si>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</si>
  <si>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</si>
  <si>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</si>
  <si>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</si>
  <si>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</si>
  <si>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</si>
  <si>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</si>
  <si>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</si>
  <si>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</si>
  <si>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</si>
  <si>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</si>
  <si>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</si>
  <si>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</si>
  <si>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</si>
  <si>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</si>
  <si>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</si>
  <si>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</si>
  <si>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</si>
  <si>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</si>
  <si>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</si>
  <si>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</si>
  <si>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</si>
  <si>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</si>
  <si>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</si>
  <si>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</si>
  <si>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</si>
  <si>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</si>
  <si>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</si>
  <si>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</si>
  <si>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</si>
  <si>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</si>
  <si>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</si>
  <si>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</si>
  <si>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</si>
  <si>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</si>
  <si>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</si>
  <si>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</si>
  <si>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</si>
  <si>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</si>
  <si>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</si>
  <si>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</si>
  <si>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</si>
  <si>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</si>
  <si>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</si>
  <si>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</si>
  <si>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</si>
  <si>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</si>
  <si>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</si>
  <si>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</si>
  <si>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</si>
  <si>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</si>
  <si>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</si>
  <si>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</si>
  <si>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</si>
  <si>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</si>
  <si>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</si>
  <si>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</si>
  <si>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</si>
  <si>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</si>
  <si>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</si>
  <si>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</si>
  <si>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</si>
  <si>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</si>
  <si>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</si>
  <si>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</si>
  <si>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</si>
  <si>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</si>
  <si>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</si>
  <si>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</si>
  <si>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</si>
  <si>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</si>
  <si>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</si>
  <si>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</si>
  <si>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</si>
  <si>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</si>
  <si>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</si>
  <si>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</si>
  <si>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</si>
  <si>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</si>
  <si>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</si>
  <si>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</si>
  <si>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</si>
  <si>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</si>
  <si>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</si>
  <si>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</si>
  <si>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</si>
  <si>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</si>
  <si>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</si>
  <si>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</si>
  <si>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</si>
  <si>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</si>
  <si>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</si>
  <si>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</si>
  <si>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</si>
  <si>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</si>
  <si>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</si>
  <si>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</si>
  <si>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</si>
  <si>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</si>
  <si>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</si>
  <si>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</si>
  <si>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</si>
  <si>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</si>
  <si>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</si>
  <si>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</si>
  <si>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</si>
  <si>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</si>
  <si>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</si>
  <si>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</si>
  <si>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</si>
  <si>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</si>
  <si>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</si>
  <si>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</si>
  <si>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</si>
  <si>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</si>
  <si>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</si>
  <si>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</si>
  <si>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</si>
  <si>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</si>
  <si>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</si>
  <si>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</si>
  <si>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</si>
  <si>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</si>
  <si>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</si>
  <si>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</si>
  <si>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</si>
  <si>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</si>
  <si>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</si>
  <si>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</si>
  <si>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</si>
  <si>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</si>
  <si>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</si>
  <si>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</si>
  <si>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</si>
  <si>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</si>
  <si>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</si>
  <si>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</si>
  <si>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</si>
  <si>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</si>
  <si>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</si>
  <si>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</si>
  <si>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</si>
  <si>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</si>
  <si>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</si>
  <si>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</si>
  <si>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</si>
  <si>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</si>
  <si>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</si>
  <si>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</si>
  <si>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</si>
  <si>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</si>
  <si>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</si>
  <si>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</si>
  <si>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</si>
  <si>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</si>
  <si>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</si>
  <si>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</si>
  <si>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</si>
  <si>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</si>
  <si>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</si>
  <si>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</si>
  <si>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</si>
  <si>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</si>
  <si>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</si>
  <si>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</si>
  <si>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</si>
  <si>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</si>
  <si>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</si>
  <si>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</si>
  <si>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</si>
  <si>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</si>
  <si>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</si>
  <si>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</si>
  <si>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</si>
  <si>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</si>
  <si>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</si>
  <si>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</si>
  <si>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</si>
  <si>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</si>
  <si>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</si>
  <si>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</si>
  <si>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</si>
  <si>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</si>
  <si>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</si>
  <si>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</si>
  <si>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</si>
  <si>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</si>
  <si>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</si>
  <si>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</si>
  <si>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</si>
  <si>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</si>
  <si>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</si>
  <si>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</si>
  <si>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</si>
  <si>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</si>
  <si>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</si>
  <si>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</si>
  <si>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</si>
  <si>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</si>
  <si>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</si>
  <si>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</si>
  <si>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</si>
  <si>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</si>
  <si>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</si>
  <si>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</si>
  <si>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</si>
  <si>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</si>
  <si>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</si>
  <si>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</si>
  <si>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</si>
  <si>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</si>
  <si>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</si>
  <si>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</si>
  <si>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</si>
  <si>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</si>
  <si>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</si>
  <si>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</si>
  <si>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</si>
  <si>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</si>
  <si>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</si>
  <si>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</si>
  <si>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</si>
  <si>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</si>
  <si>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</si>
  <si>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</si>
  <si>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</si>
  <si>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</si>
  <si>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</si>
  <si>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</si>
  <si>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</si>
  <si>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</si>
  <si>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</si>
  <si>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</si>
  <si>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</si>
  <si>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</si>
  <si>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</si>
  <si>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</si>
  <si>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</si>
  <si>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</si>
  <si>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</si>
  <si>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</si>
  <si>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</si>
  <si>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</si>
  <si>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</si>
  <si>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</si>
  <si>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</si>
  <si>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</si>
  <si>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</si>
  <si>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</si>
  <si>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</si>
  <si>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</si>
  <si>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</si>
  <si>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</si>
  <si>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</si>
  <si>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</si>
  <si>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</si>
  <si>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</si>
  <si>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</si>
  <si>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</si>
  <si>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</si>
  <si>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</si>
  <si>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</si>
  <si>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</si>
  <si>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</si>
  <si>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</si>
  <si>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</si>
  <si>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</si>
  <si>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</si>
  <si>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</si>
  <si>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</si>
  <si>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</si>
  <si>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</si>
  <si>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</si>
  <si>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</si>
  <si>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</si>
  <si>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</si>
  <si>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</si>
  <si>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</si>
  <si>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</si>
  <si>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</si>
  <si>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</si>
  <si>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</si>
  <si>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</si>
  <si>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</si>
  <si>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</si>
  <si>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</si>
  <si>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</si>
  <si>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</si>
  <si>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</si>
  <si>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</si>
  <si>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</si>
  <si>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</si>
  <si>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</si>
  <si>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</si>
  <si>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</si>
  <si>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</si>
  <si>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</si>
  <si>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</si>
  <si>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</si>
  <si>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</si>
  <si>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</si>
  <si>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</si>
  <si>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</si>
  <si>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</si>
  <si>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</si>
  <si>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</si>
  <si>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</si>
  <si>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</si>
  <si>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</si>
  <si>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</si>
  <si>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</si>
  <si>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</si>
  <si>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</si>
  <si>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</si>
  <si>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</si>
  <si>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</si>
  <si>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</si>
  <si>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</si>
  <si>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</si>
  <si>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</si>
  <si>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</si>
  <si>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</si>
  <si>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</si>
  <si>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</si>
  <si>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</si>
  <si>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</si>
  <si>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</si>
  <si>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</si>
  <si>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</si>
  <si>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</si>
  <si>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</si>
  <si>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</si>
  <si>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</si>
  <si>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</si>
  <si>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</si>
  <si>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</si>
  <si>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</si>
  <si>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</si>
  <si>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</si>
  <si>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</si>
  <si>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</si>
  <si>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</si>
  <si>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</si>
  <si>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</si>
  <si>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</si>
  <si>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</si>
  <si>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</si>
  <si>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</si>
  <si>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</si>
  <si>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</si>
  <si>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</si>
  <si>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</si>
  <si>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</si>
  <si>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</si>
  <si>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</si>
  <si>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</si>
  <si>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</si>
  <si>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</si>
  <si>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</si>
  <si>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</si>
  <si>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</si>
  <si>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</si>
  <si>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</si>
  <si>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</si>
  <si>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</si>
  <si>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</si>
  <si>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</si>
  <si>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</si>
  <si>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</si>
  <si>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</si>
  <si>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</si>
  <si>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</si>
  <si>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</si>
  <si>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</si>
  <si>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</si>
  <si>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</si>
  <si>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</si>
  <si>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</si>
  <si>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</si>
  <si>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</si>
  <si>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</si>
  <si>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</si>
  <si>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</si>
  <si>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</si>
  <si>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</si>
  <si>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</si>
  <si>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</si>
  <si>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</si>
  <si>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</si>
  <si>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</si>
  <si>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</si>
  <si>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</si>
  <si>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</si>
  <si>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</si>
  <si>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</si>
  <si>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</si>
  <si>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</si>
  <si>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</si>
  <si>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</si>
  <si>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</si>
  <si>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</si>
  <si>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</si>
  <si>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</si>
  <si>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</si>
  <si>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</si>
  <si>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</si>
  <si>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</si>
  <si>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</si>
  <si>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</si>
  <si>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</si>
  <si>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</si>
  <si>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</si>
  <si>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</si>
  <si>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</si>
  <si>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</si>
  <si>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</si>
  <si>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</si>
  <si>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</si>
  <si>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</si>
  <si>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</si>
  <si>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</si>
  <si>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</si>
  <si>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</si>
  <si>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</si>
  <si>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</si>
  <si>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</si>
  <si>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</si>
  <si>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</si>
  <si>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</si>
  <si>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</si>
  <si>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</si>
  <si>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</si>
  <si>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</si>
  <si>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</si>
  <si>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</si>
  <si>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</si>
  <si>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</si>
  <si>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</si>
  <si>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</si>
  <si>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</si>
  <si>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</si>
  <si>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</si>
  <si>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</si>
  <si>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</si>
  <si>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</si>
  <si>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</si>
  <si>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</si>
  <si>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</si>
  <si>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</si>
  <si>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</si>
  <si>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</si>
  <si>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</si>
  <si>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</si>
  <si>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</si>
  <si>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</si>
  <si>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</si>
  <si>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</si>
  <si>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</si>
  <si>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</si>
  <si>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</si>
  <si>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</si>
  <si>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</si>
  <si>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</si>
  <si>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</si>
  <si>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</si>
  <si>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</si>
  <si>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</si>
  <si>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</si>
  <si>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</si>
  <si>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</si>
  <si>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</si>
  <si>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</si>
  <si>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</si>
  <si>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</si>
  <si>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</si>
  <si>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</si>
  <si>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</si>
  <si>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</si>
  <si>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</si>
  <si>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</si>
  <si>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</si>
  <si>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</si>
  <si>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</si>
  <si>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</si>
  <si>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</si>
  <si>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</si>
  <si>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</si>
  <si>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</si>
  <si>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</si>
  <si>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</si>
  <si>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</si>
  <si>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</si>
  <si>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</si>
  <si>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</si>
  <si>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</si>
  <si>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</si>
  <si>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</si>
  <si>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</si>
  <si>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</si>
  <si>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</si>
  <si>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</si>
  <si>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</si>
  <si>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</si>
  <si>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</si>
  <si>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</si>
  <si>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</si>
  <si>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</si>
  <si>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</si>
  <si>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</si>
  <si>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</si>
  <si>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</si>
  <si>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</si>
  <si>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</si>
  <si>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</si>
  <si>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</si>
  <si>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</si>
  <si>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</si>
  <si>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</si>
  <si>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</si>
  <si>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</si>
  <si>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</si>
  <si>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</si>
  <si>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</si>
  <si>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</si>
  <si>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</si>
  <si>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</si>
  <si>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</si>
  <si>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</si>
  <si>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</si>
  <si>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</si>
  <si>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</si>
  <si>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</si>
  <si>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</si>
  <si>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</si>
  <si>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</si>
  <si>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</si>
  <si>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</si>
  <si>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</si>
  <si>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</si>
  <si>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</si>
  <si>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</si>
  <si>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</si>
  <si>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</si>
  <si>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</si>
  <si>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</si>
  <si>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</si>
  <si>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</si>
  <si>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</si>
  <si>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</si>
  <si>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</si>
  <si>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</si>
  <si>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</si>
  <si>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</si>
  <si>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</si>
  <si>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</si>
  <si>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</si>
  <si>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</si>
  <si>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</si>
  <si>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</si>
  <si>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</si>
  <si>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</si>
  <si>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</si>
  <si>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</si>
  <si>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</si>
  <si>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</si>
  <si>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</si>
  <si>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</si>
  <si>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</si>
  <si>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</si>
  <si>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</si>
  <si>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</si>
  <si>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</si>
  <si>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</si>
  <si>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</si>
  <si>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</si>
  <si>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</si>
  <si>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</si>
  <si>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</si>
  <si>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</si>
  <si>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</si>
  <si>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</si>
  <si>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</si>
  <si>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</si>
  <si>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</si>
  <si>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</si>
  <si>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</si>
  <si>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</si>
  <si>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</si>
  <si>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</si>
  <si>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</si>
  <si>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</si>
  <si>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</si>
  <si>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</si>
  <si>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</si>
  <si>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</si>
  <si>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</si>
  <si>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</si>
  <si>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</si>
  <si>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</si>
  <si>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</si>
  <si>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</si>
  <si>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</si>
  <si>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</si>
  <si>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</si>
  <si>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</si>
  <si>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</si>
  <si>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</si>
  <si>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</si>
  <si>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</si>
  <si>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</si>
  <si>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</si>
  <si>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</si>
  <si>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</si>
  <si>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</si>
  <si>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</si>
  <si>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</si>
  <si>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</si>
  <si>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</si>
  <si>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</si>
  <si>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</si>
  <si>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</si>
  <si>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</si>
  <si>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</si>
  <si>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</si>
  <si>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</si>
  <si>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</si>
  <si>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</si>
  <si>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</si>
  <si>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</si>
  <si>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</si>
  <si>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</si>
  <si>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</si>
  <si>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</si>
  <si>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</si>
  <si>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</si>
  <si>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</si>
  <si>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</si>
  <si>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</si>
  <si>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</si>
  <si>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</si>
  <si>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</si>
  <si>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</si>
  <si>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</si>
  <si>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</si>
  <si>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</si>
  <si>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</si>
  <si>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</si>
  <si>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</si>
  <si>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</si>
  <si>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</si>
  <si>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</si>
  <si>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</si>
  <si>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</si>
  <si>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</si>
  <si>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</si>
  <si>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</si>
  <si>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</si>
  <si>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</si>
  <si>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</si>
  <si>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</si>
  <si>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</si>
  <si>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</si>
  <si>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</si>
  <si>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</si>
  <si>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</si>
  <si>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</si>
  <si>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</si>
  <si>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</si>
  <si>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</si>
  <si>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</si>
  <si>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</si>
  <si>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</si>
  <si>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</si>
  <si>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</si>
  <si>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</si>
  <si>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</si>
  <si>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</si>
  <si>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</si>
  <si>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</si>
  <si>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</si>
  <si>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</si>
  <si>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</si>
  <si>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</si>
  <si>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</si>
  <si>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</si>
  <si>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</si>
  <si>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</si>
  <si>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</si>
  <si>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</si>
  <si>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</si>
  <si>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</si>
  <si>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</si>
  <si>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</si>
  <si>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</si>
  <si>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</si>
  <si>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</si>
  <si>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</si>
  <si>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</si>
  <si>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</si>
  <si>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</si>
  <si>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</si>
  <si>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</si>
  <si>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</si>
  <si>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</si>
  <si>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</si>
  <si>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</si>
  <si>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</si>
  <si>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</si>
  <si>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</si>
  <si>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</si>
  <si>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</si>
  <si>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</si>
  <si>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</si>
  <si>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</si>
  <si>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</si>
  <si>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</si>
  <si>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</si>
  <si>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</si>
  <si>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</si>
  <si>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</si>
  <si>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</si>
  <si>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</si>
  <si>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</si>
  <si>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</si>
  <si>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</si>
  <si>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</si>
  <si>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</si>
  <si>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</si>
  <si>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</si>
  <si>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</si>
  <si>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</si>
  <si>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</si>
  <si>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</si>
  <si>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</si>
  <si>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</si>
  <si>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</si>
  <si>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</si>
  <si>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</si>
  <si>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</si>
  <si>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</si>
  <si>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</si>
  <si>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</si>
  <si>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</si>
  <si>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</si>
  <si>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</si>
  <si>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</si>
  <si>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</si>
  <si>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</si>
  <si>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</si>
  <si>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</si>
  <si>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</si>
  <si>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</si>
  <si>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</si>
  <si>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</si>
  <si>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</si>
  <si>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</si>
  <si>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</si>
  <si>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</si>
  <si>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</si>
  <si>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</si>
  <si>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</si>
  <si>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</si>
  <si>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</si>
  <si>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</si>
  <si>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</si>
  <si>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</si>
  <si>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</si>
  <si>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</si>
  <si>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</si>
  <si>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</si>
  <si>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</si>
  <si>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</si>
  <si>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</si>
  <si>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</si>
  <si>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</si>
  <si>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</si>
  <si>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</si>
  <si>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</si>
  <si>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</si>
  <si>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</si>
  <si>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</si>
  <si>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</si>
  <si>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</si>
  <si>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</si>
  <si>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</si>
  <si>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</si>
  <si>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</si>
  <si>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</si>
  <si>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</si>
  <si>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</si>
  <si>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</si>
  <si>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</si>
  <si>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</si>
  <si>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</si>
  <si>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</si>
  <si>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</si>
  <si>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</si>
  <si>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</si>
  <si>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</si>
  <si>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</si>
  <si>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</si>
  <si>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</si>
  <si>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</si>
  <si>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</si>
  <si>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</si>
  <si>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</si>
  <si>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</si>
  <si>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</si>
  <si>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</si>
  <si>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</si>
  <si>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</si>
  <si>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</si>
  <si>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</si>
  <si>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</si>
  <si>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</si>
  <si>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</si>
  <si>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</si>
  <si>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</si>
  <si>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</si>
  <si>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</si>
  <si>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</si>
  <si>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</si>
  <si>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</si>
  <si>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</si>
  <si>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</si>
  <si>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</si>
  <si>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</si>
  <si>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</si>
  <si>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</si>
  <si>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</si>
  <si>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</si>
  <si>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</si>
  <si>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</si>
  <si>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</si>
  <si>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</si>
  <si>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</si>
  <si>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</si>
  <si>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</si>
  <si>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</si>
  <si>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</si>
  <si>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</si>
  <si>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</si>
  <si>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</si>
  <si>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</si>
  <si>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</si>
  <si>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</si>
  <si>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</si>
  <si>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</si>
  <si>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</si>
  <si>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</si>
  <si>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</si>
  <si>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</si>
  <si>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</si>
  <si>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</si>
  <si>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</si>
  <si>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</si>
  <si>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</si>
  <si>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</si>
  <si>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</si>
  <si>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</si>
  <si>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</si>
  <si>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</si>
  <si>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</si>
  <si>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</si>
  <si>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</si>
  <si>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</si>
  <si>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</si>
  <si>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</si>
  <si>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</si>
  <si>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</si>
  <si>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</si>
  <si>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</si>
  <si>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</si>
  <si>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</si>
  <si>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</si>
  <si>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</si>
  <si>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</si>
  <si>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</si>
  <si>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</si>
  <si>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</si>
  <si>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</si>
  <si>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</si>
  <si>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</si>
  <si>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</si>
  <si>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</si>
  <si>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</si>
  <si>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</si>
  <si>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</si>
  <si>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</si>
  <si>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</si>
  <si>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</si>
  <si>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</si>
  <si>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</si>
  <si>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</si>
  <si>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</si>
  <si>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</si>
  <si>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</si>
  <si>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</si>
  <si>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</si>
  <si>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</si>
  <si>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</si>
  <si>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</si>
  <si>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</si>
  <si>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</si>
  <si>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</si>
  <si>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</si>
  <si>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</si>
  <si>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</si>
  <si>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</si>
  <si>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</si>
  <si>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</si>
  <si>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</si>
  <si>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</si>
  <si>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</si>
  <si>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</si>
  <si>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</si>
  <si>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</si>
  <si>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</si>
  <si>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</si>
  <si>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</si>
  <si>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</si>
  <si>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</si>
  <si>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</si>
  <si>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</si>
  <si>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</si>
  <si>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</si>
  <si>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</si>
  <si>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</si>
  <si>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</si>
  <si>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</si>
  <si>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</si>
  <si>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</si>
  <si>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</si>
  <si>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</si>
  <si>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</si>
  <si>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</si>
  <si>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</si>
  <si>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</si>
  <si>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</si>
  <si>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</si>
  <si>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</si>
  <si>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</si>
  <si>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</si>
  <si>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</si>
  <si>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</si>
  <si>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</si>
  <si>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</si>
  <si>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</si>
  <si>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</si>
  <si>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</si>
  <si>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</si>
  <si>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</si>
  <si>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</si>
  <si>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</si>
  <si>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</si>
  <si>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</si>
  <si>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</si>
  <si>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</si>
  <si>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</si>
  <si>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</si>
  <si>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</si>
  <si>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</si>
  <si>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</si>
  <si>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</si>
  <si>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</si>
  <si>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</si>
  <si>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</si>
  <si>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</si>
  <si>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</si>
  <si>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</si>
  <si>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</si>
  <si>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</si>
  <si>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</si>
  <si>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</si>
  <si>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</si>
  <si>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</si>
  <si>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</si>
  <si>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</si>
  <si>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</si>
  <si>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</si>
  <si>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</si>
  <si>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</si>
  <si>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</si>
  <si>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</si>
  <si>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</si>
  <si>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</si>
  <si>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</si>
  <si>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</si>
  <si>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</si>
  <si>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</si>
  <si>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</si>
  <si>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</si>
  <si>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</si>
  <si>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</si>
  <si>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</si>
  <si>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</si>
  <si>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</si>
  <si>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</si>
  <si>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</si>
  <si>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</si>
  <si>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</si>
  <si>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</si>
  <si>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</si>
  <si>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</si>
  <si>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</si>
  <si>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</si>
  <si>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</si>
  <si>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</si>
  <si>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</si>
  <si>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</si>
  <si>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</si>
  <si>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</si>
  <si>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</si>
  <si>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</si>
  <si>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</si>
  <si>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</si>
  <si>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</si>
  <si>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</si>
  <si>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</si>
  <si>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</si>
  <si>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</si>
  <si>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</si>
  <si>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</si>
  <si>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</si>
  <si>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</si>
  <si>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</si>
  <si>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</si>
  <si>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</si>
  <si>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</si>
  <si>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</si>
  <si>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</si>
  <si>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</si>
  <si>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</si>
  <si>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</si>
  <si>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</si>
  <si>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</si>
  <si>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</si>
  <si>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</si>
  <si>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</si>
  <si>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</si>
  <si>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</si>
  <si>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</si>
  <si>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</si>
  <si>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</si>
  <si>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</si>
  <si>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</si>
  <si>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</si>
  <si>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</si>
  <si>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</si>
  <si>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</si>
  <si>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</si>
  <si>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</si>
  <si>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</si>
  <si>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</si>
  <si>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</si>
  <si>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</si>
  <si>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</si>
  <si>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</si>
  <si>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</si>
  <si>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</si>
  <si>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</si>
  <si>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</si>
  <si>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</si>
  <si>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</si>
  <si>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</si>
  <si>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</si>
  <si>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</si>
  <si>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</si>
  <si>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</si>
  <si>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</si>
  <si>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</si>
  <si>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</si>
  <si>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</si>
  <si>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</si>
  <si>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</si>
  <si>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</si>
  <si>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</si>
  <si>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</si>
  <si>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</si>
  <si>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</si>
  <si>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</si>
  <si>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</si>
  <si>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</si>
  <si>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</si>
  <si>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</si>
  <si>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</si>
  <si>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</si>
  <si>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</si>
  <si>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</si>
  <si>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</si>
  <si>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</si>
  <si>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</si>
  <si>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</si>
  <si>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</si>
  <si>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</si>
  <si>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</si>
  <si>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</si>
  <si>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</si>
  <si>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</si>
  <si>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</si>
  <si>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</si>
  <si>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</si>
  <si>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</si>
  <si>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</si>
  <si>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</si>
  <si>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</si>
  <si>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</si>
  <si>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</si>
  <si>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</si>
  <si>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</si>
  <si>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</si>
  <si>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</si>
  <si>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</si>
  <si>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</si>
  <si>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</si>
  <si>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</si>
  <si>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</si>
  <si>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</si>
  <si>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</si>
  <si>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</si>
  <si>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</si>
  <si>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</si>
  <si>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</si>
  <si>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</si>
  <si>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</si>
  <si>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</si>
  <si>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</si>
  <si>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</si>
  <si>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</si>
  <si>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</si>
  <si>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</si>
  <si>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</si>
  <si>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</si>
  <si>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</si>
  <si>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</si>
  <si>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</si>
  <si>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</si>
  <si>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</si>
  <si>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</si>
  <si>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</si>
  <si>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</si>
  <si>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</si>
  <si>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</si>
  <si>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</si>
  <si>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</si>
  <si>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</si>
  <si>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</si>
  <si>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</si>
  <si>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</si>
  <si>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</si>
  <si>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</si>
  <si>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</si>
  <si>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</si>
  <si>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</si>
  <si>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</si>
  <si>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</si>
  <si>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</si>
  <si>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</si>
  <si>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</si>
  <si>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</si>
  <si>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</si>
  <si>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</si>
  <si>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</si>
  <si>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</si>
  <si>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</si>
  <si>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</si>
  <si>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</si>
  <si>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</si>
  <si>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</si>
  <si>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</si>
  <si>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</si>
  <si>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</si>
  <si>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</si>
  <si>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</si>
  <si>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</si>
  <si>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</si>
  <si>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</si>
  <si>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</si>
  <si>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</si>
  <si>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</si>
  <si>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</si>
  <si>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</si>
  <si>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</si>
  <si>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</si>
  <si>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</si>
  <si>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</si>
  <si>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</si>
  <si>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</si>
  <si>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</si>
  <si>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</si>
  <si>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</si>
  <si>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</si>
  <si>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</si>
  <si>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</si>
  <si>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</si>
  <si>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</si>
  <si>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</si>
  <si>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</si>
  <si>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</si>
  <si>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</si>
  <si>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</si>
  <si>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</si>
  <si>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</si>
  <si>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</si>
  <si>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</si>
  <si>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</si>
  <si>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</si>
  <si>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</si>
  <si>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</si>
  <si>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</si>
  <si>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</si>
  <si>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</si>
  <si>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</si>
  <si>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</si>
  <si>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</si>
  <si>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</si>
  <si>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</si>
  <si>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</si>
  <si>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</si>
  <si>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</si>
  <si>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</si>
  <si>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</si>
  <si>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</si>
  <si>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</si>
  <si>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</si>
  <si>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</si>
  <si>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</si>
  <si>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</si>
  <si>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</si>
  <si>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</si>
  <si>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</si>
  <si>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</si>
  <si>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</si>
  <si>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</si>
  <si>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</si>
  <si>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</si>
  <si>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</si>
  <si>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</si>
  <si>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</si>
  <si>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</si>
  <si>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</si>
  <si>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</si>
  <si>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</si>
  <si>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</si>
  <si>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</si>
  <si>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</si>
  <si>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</si>
  <si>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</si>
  <si>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</si>
  <si>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</si>
  <si>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</si>
  <si>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</si>
  <si>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</si>
  <si>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</si>
  <si>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</si>
  <si>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</si>
  <si>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</si>
  <si>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</si>
  <si>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</si>
  <si>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</si>
  <si>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</si>
  <si>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</si>
  <si>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</si>
  <si>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</si>
  <si>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</si>
  <si>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</si>
  <si>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</si>
  <si>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</si>
  <si>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</si>
  <si>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</si>
  <si>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</si>
  <si>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</si>
  <si>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</si>
  <si>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</si>
  <si>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</si>
  <si>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</si>
  <si>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</si>
  <si>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</si>
  <si>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</si>
  <si>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</si>
  <si>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</si>
  <si>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</si>
  <si>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</si>
  <si>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</si>
  <si>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</si>
  <si>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</si>
  <si>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</si>
  <si>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</si>
  <si>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</si>
  <si>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</si>
  <si>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</si>
  <si>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</si>
  <si>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</si>
  <si>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</si>
  <si>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</si>
  <si>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</si>
  <si>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</si>
  <si>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</si>
  <si>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</si>
  <si>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</si>
  <si>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</si>
  <si>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</si>
  <si>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</si>
  <si>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</si>
  <si>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</si>
  <si>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</si>
  <si>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</si>
  <si>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</si>
  <si>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</si>
  <si>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</si>
  <si>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</si>
  <si>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</si>
  <si>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</si>
  <si>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</si>
  <si>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</si>
  <si>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</si>
  <si>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</si>
  <si>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</si>
  <si>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</si>
  <si>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</si>
  <si>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</si>
  <si>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</si>
  <si>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</si>
  <si>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</si>
  <si>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</si>
  <si>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</si>
  <si>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</si>
  <si>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</si>
  <si>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</si>
  <si>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</si>
  <si>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</si>
  <si>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</si>
  <si>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</si>
  <si>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</si>
  <si>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</si>
  <si>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</si>
  <si>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</si>
  <si>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</si>
  <si>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</si>
  <si>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</si>
  <si>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</si>
  <si>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</si>
  <si>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</si>
  <si>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</si>
  <si>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</si>
  <si>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</si>
  <si>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</si>
  <si>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</si>
  <si>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</si>
  <si>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</si>
  <si>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</si>
  <si>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</si>
  <si>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</si>
  <si>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</si>
  <si>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</si>
  <si>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</si>
  <si>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</si>
  <si>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</si>
  <si>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</si>
  <si>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</si>
  <si>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</si>
  <si>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</si>
  <si>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</si>
  <si>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</si>
  <si>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</si>
  <si>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</si>
  <si>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</si>
  <si>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</si>
  <si>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</si>
  <si>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</si>
  <si>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</si>
  <si>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</si>
  <si>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</si>
  <si>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</si>
  <si>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</si>
  <si>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</si>
  <si>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</si>
  <si>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</si>
  <si>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</si>
  <si>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</si>
  <si>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</si>
  <si>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</si>
  <si>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</si>
  <si>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</si>
  <si>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</si>
  <si>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</si>
  <si>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</si>
  <si>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</si>
  <si>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</si>
  <si>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</si>
  <si>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</si>
  <si>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</si>
  <si>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</si>
  <si>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</si>
  <si>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</si>
  <si>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</si>
  <si>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</si>
  <si>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</si>
  <si>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</si>
  <si>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</si>
  <si>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</si>
  <si>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</si>
  <si>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</si>
  <si>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</si>
  <si>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</si>
  <si>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</si>
  <si>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</si>
  <si>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</si>
  <si>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</si>
  <si>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</si>
  <si>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</si>
  <si>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</si>
  <si>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</si>
  <si>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</si>
  <si>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</si>
  <si>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</si>
  <si>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</si>
  <si>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</si>
  <si>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</si>
  <si>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</si>
  <si>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</si>
  <si>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</si>
  <si>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</si>
  <si>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</si>
  <si>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</si>
  <si>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</si>
  <si>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</si>
  <si>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</si>
  <si>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</si>
  <si>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</si>
  <si>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</si>
  <si>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</si>
  <si>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</si>
  <si>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</si>
  <si>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</si>
  <si>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</si>
  <si>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</si>
  <si>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</si>
  <si>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</si>
  <si>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</si>
  <si>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</si>
  <si>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</si>
  <si>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</si>
  <si>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</si>
  <si>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</si>
  <si>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</si>
  <si>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</si>
  <si>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</si>
  <si>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</si>
  <si>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</si>
  <si>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</si>
  <si>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</si>
  <si>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</si>
  <si>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</si>
  <si>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</si>
  <si>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</si>
  <si>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</si>
  <si>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</si>
  <si>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</si>
  <si>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</si>
  <si>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</si>
  <si>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</si>
  <si>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</si>
  <si>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</si>
  <si>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</si>
  <si>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</si>
  <si>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</si>
  <si>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</si>
  <si>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</si>
  <si>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</si>
  <si>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</si>
  <si>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</si>
  <si>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</si>
  <si>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</si>
  <si>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</si>
  <si>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</si>
  <si>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</si>
  <si>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</si>
  <si>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</si>
  <si>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</si>
  <si>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</si>
  <si>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</si>
  <si>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</si>
  <si>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</si>
  <si>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</si>
  <si>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</si>
  <si>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</si>
  <si>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</si>
  <si>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</si>
  <si>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</si>
  <si>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</si>
  <si>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</si>
  <si>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</si>
  <si>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</si>
  <si>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</si>
  <si>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</si>
  <si>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</si>
  <si>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</si>
  <si>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</si>
  <si>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</si>
  <si>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</si>
  <si>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</si>
  <si>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</si>
  <si>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</si>
  <si>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</si>
  <si>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</si>
  <si>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</si>
  <si>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</si>
  <si>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</si>
  <si>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</si>
  <si>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</si>
  <si>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</si>
  <si>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</si>
  <si>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</si>
  <si>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</si>
  <si>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</si>
  <si>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</si>
  <si>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</si>
  <si>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</si>
  <si>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</si>
  <si>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</si>
  <si>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</si>
  <si>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</si>
  <si>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</si>
  <si>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</si>
  <si>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</si>
  <si>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</si>
  <si>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</si>
  <si>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</si>
  <si>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</si>
  <si>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</si>
  <si>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</si>
  <si>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</si>
  <si>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</si>
  <si>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</si>
  <si>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</si>
  <si>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</si>
  <si>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</si>
  <si>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</si>
  <si>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</si>
  <si>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</si>
  <si>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</si>
  <si>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</si>
  <si>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</si>
  <si>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</si>
  <si>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</si>
  <si>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</si>
  <si>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</si>
  <si>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</si>
  <si>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</si>
  <si>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</si>
  <si>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</si>
  <si>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</si>
  <si>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</si>
  <si>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</si>
  <si>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</si>
  <si>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</si>
  <si>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</si>
  <si>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</si>
  <si>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</si>
  <si>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</si>
  <si>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</si>
  <si>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</si>
  <si>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</si>
  <si>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</si>
  <si>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</si>
  <si>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</si>
  <si>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</si>
  <si>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</si>
  <si>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</si>
  <si>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</si>
  <si>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</si>
  <si>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</si>
  <si>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</si>
  <si>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</si>
  <si>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</si>
  <si>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</si>
  <si>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</si>
  <si>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</si>
  <si>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</si>
  <si>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</si>
  <si>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</si>
  <si>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</si>
  <si>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</si>
  <si>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</si>
  <si>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</si>
  <si>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</si>
  <si>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</si>
  <si>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</si>
  <si>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</si>
  <si>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</si>
  <si>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</si>
  <si>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</si>
  <si>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</si>
  <si>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</si>
  <si>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</si>
  <si>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</si>
  <si>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</si>
  <si>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</si>
  <si>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</si>
  <si>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</si>
  <si>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</si>
  <si>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</si>
  <si>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</si>
  <si>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</si>
  <si>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</si>
  <si>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</si>
  <si>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</si>
  <si>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</si>
  <si>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</si>
  <si>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</si>
  <si>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</si>
  <si>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</si>
  <si>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</si>
  <si>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</si>
  <si>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</si>
  <si>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</si>
  <si>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</si>
  <si>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</si>
  <si>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</si>
  <si>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</si>
  <si>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</si>
  <si>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</si>
  <si>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</si>
  <si>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</si>
  <si>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</si>
  <si>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</si>
  <si>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</si>
  <si>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</si>
  <si>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</si>
  <si>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</si>
  <si>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</si>
  <si>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</si>
  <si>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</si>
  <si>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</si>
  <si>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</si>
  <si>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</si>
  <si>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</si>
  <si>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</si>
  <si>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</si>
  <si>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</si>
  <si>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</si>
  <si>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</si>
  <si>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</si>
  <si>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</si>
  <si>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</si>
  <si>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</si>
  <si>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</si>
  <si>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</si>
  <si>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</si>
  <si>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</si>
  <si>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</si>
  <si>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</si>
  <si>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</si>
  <si>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</si>
  <si>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</si>
  <si>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</si>
  <si>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</si>
  <si>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</si>
  <si>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</si>
  <si>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</si>
  <si>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</si>
  <si>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</si>
  <si>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</si>
  <si>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</si>
  <si>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</si>
  <si>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</si>
  <si>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</si>
  <si>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</si>
  <si>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</si>
  <si>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</si>
  <si>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</si>
  <si>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</si>
  <si>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</si>
  <si>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</si>
  <si>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</si>
  <si>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</si>
  <si>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</si>
  <si>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</si>
  <si>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</si>
  <si>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</si>
  <si>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</si>
  <si>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</si>
  <si>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</si>
  <si>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</si>
  <si>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</si>
  <si>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</si>
  <si>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</si>
  <si>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</si>
  <si>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</si>
  <si>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</si>
  <si>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</si>
  <si>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</si>
  <si>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</si>
  <si>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</si>
  <si>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</si>
  <si>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</si>
  <si>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</si>
  <si>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</si>
  <si>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</si>
  <si>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</si>
  <si>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</si>
  <si>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</si>
  <si>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</si>
  <si>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</si>
  <si>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</si>
  <si>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</si>
  <si>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</si>
  <si>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</si>
  <si>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</si>
  <si>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</si>
  <si>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</si>
  <si>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</si>
  <si>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</si>
  <si>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</si>
  <si>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</si>
  <si>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</si>
  <si>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</si>
  <si>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</si>
  <si>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</si>
  <si>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</si>
  <si>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</si>
  <si>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</si>
  <si>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</si>
  <si>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</si>
  <si>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</si>
  <si>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</si>
  <si>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</si>
  <si>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</si>
  <si>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</si>
  <si>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</si>
  <si>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</si>
  <si>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</si>
  <si>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</si>
  <si>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</si>
  <si>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</si>
  <si>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</si>
  <si>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</si>
  <si>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</si>
  <si>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</si>
  <si>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</si>
  <si>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</si>
  <si>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</si>
  <si>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</si>
  <si>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</si>
  <si>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</si>
  <si>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</si>
  <si>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</si>
  <si>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</si>
  <si>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</si>
  <si>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</si>
  <si>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</si>
  <si>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</si>
  <si>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</si>
  <si>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</si>
  <si>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</si>
  <si>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</si>
  <si>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</si>
  <si>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</si>
  <si>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</si>
  <si>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</si>
  <si>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</si>
  <si>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</si>
  <si>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</si>
  <si>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</si>
  <si>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</si>
  <si>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</si>
  <si>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</si>
  <si>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</si>
  <si>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</si>
  <si>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</si>
  <si>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</si>
  <si>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</si>
  <si>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</si>
  <si>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</si>
  <si>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</si>
  <si>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</si>
  <si>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</si>
  <si>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</si>
  <si>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</si>
  <si>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</si>
  <si>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</si>
  <si>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</si>
  <si>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</si>
  <si>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</si>
  <si>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</si>
  <si>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</si>
  <si>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</si>
  <si>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</si>
  <si>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</si>
  <si>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</si>
  <si>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</si>
  <si>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</si>
  <si>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</si>
  <si>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</si>
  <si>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</si>
  <si>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</si>
  <si>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</si>
  <si>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</si>
  <si>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</si>
  <si>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</si>
  <si>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</si>
  <si>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</si>
  <si>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</si>
  <si>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</si>
  <si>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</si>
  <si>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</si>
  <si>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</si>
  <si>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</si>
  <si>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</si>
  <si>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</si>
  <si>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</si>
  <si>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</si>
  <si>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</si>
  <si>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</si>
  <si>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</si>
  <si>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</si>
  <si>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</si>
  <si>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</si>
  <si>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</si>
  <si>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</si>
  <si>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</si>
  <si>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</si>
  <si>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</si>
  <si>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</si>
  <si>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</si>
  <si>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</si>
  <si>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</si>
  <si>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</si>
  <si>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</si>
  <si>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</si>
  <si>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</si>
  <si>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</si>
  <si>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</si>
  <si>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</si>
  <si>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</si>
  <si>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</si>
  <si>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</si>
  <si>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</si>
  <si>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</si>
  <si>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</si>
  <si>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</si>
  <si>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</si>
  <si>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</si>
  <si>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</si>
  <si>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</si>
  <si>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</si>
  <si>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</si>
  <si>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</si>
  <si>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</si>
  <si>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</si>
  <si>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</si>
  <si>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</si>
  <si>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</si>
  <si>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</si>
  <si>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</si>
  <si>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</si>
  <si>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</si>
  <si>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</si>
  <si>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</si>
  <si>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</si>
  <si>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</si>
  <si>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</si>
  <si>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</si>
  <si>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</si>
  <si>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</si>
  <si>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</si>
  <si>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</si>
  <si>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</si>
  <si>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</si>
  <si>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</si>
  <si>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</si>
  <si>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</si>
  <si>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</si>
  <si>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</si>
  <si>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</si>
  <si>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</si>
  <si>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</si>
  <si>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</si>
  <si>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</si>
  <si>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</si>
  <si>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</si>
  <si>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</si>
  <si>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</si>
  <si>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</si>
  <si>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</si>
  <si>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</si>
  <si>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</si>
  <si>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</si>
  <si>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</si>
  <si>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</si>
  <si>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</si>
  <si>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</si>
  <si>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</si>
  <si>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</si>
  <si>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</si>
  <si>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</si>
  <si>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</si>
  <si>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</si>
  <si>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</si>
  <si>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</si>
  <si>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</si>
  <si>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</si>
  <si>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</si>
  <si>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</si>
  <si>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</si>
  <si>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</si>
  <si>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</si>
  <si>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</si>
  <si>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</si>
  <si>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</si>
  <si>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</si>
  <si>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</si>
  <si>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</si>
  <si>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</si>
  <si>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</si>
  <si>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</si>
  <si>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</si>
  <si>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</si>
  <si>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</si>
  <si>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</si>
  <si>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</si>
  <si>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</si>
  <si>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</si>
  <si>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</si>
  <si>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</si>
  <si>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</si>
  <si>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</si>
  <si>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</si>
  <si>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</si>
  <si>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</si>
  <si>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</si>
  <si>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</si>
  <si>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</si>
  <si>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</si>
  <si>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</si>
  <si>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</si>
  <si>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</si>
  <si>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</si>
  <si>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</si>
  <si>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</si>
  <si>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</si>
  <si>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</si>
  <si>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</si>
  <si>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</si>
  <si>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</si>
  <si>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</si>
  <si>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</si>
  <si>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</si>
  <si>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</si>
  <si>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</si>
  <si>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</si>
  <si>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</si>
  <si>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</si>
  <si>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</si>
  <si>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</si>
  <si>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</si>
  <si>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</si>
  <si>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</si>
  <si>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</si>
  <si>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</si>
  <si>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</si>
  <si>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</si>
  <si>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</si>
  <si>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</si>
  <si>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</si>
  <si>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</si>
  <si>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</si>
  <si>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</si>
  <si>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</si>
  <si>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</si>
  <si>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</si>
  <si>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</si>
  <si>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</si>
  <si>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</si>
  <si>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</si>
  <si>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</si>
  <si>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</si>
  <si>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</si>
  <si>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</si>
  <si>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</si>
  <si>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</si>
  <si>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</si>
  <si>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</si>
  <si>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</si>
  <si>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</si>
  <si>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</si>
  <si>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</si>
  <si>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</si>
  <si>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</si>
  <si>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</si>
  <si>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</si>
  <si>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</si>
  <si>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</si>
  <si>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</si>
  <si>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</si>
  <si>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</si>
  <si>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</si>
  <si>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</si>
  <si>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</si>
  <si>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</si>
  <si>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</si>
  <si>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</si>
  <si>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</si>
  <si>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</si>
  <si>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</si>
  <si>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</si>
  <si>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</si>
  <si>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</si>
  <si>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</si>
  <si>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</si>
  <si>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</si>
  <si>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</si>
  <si>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</si>
  <si>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</si>
  <si>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</si>
  <si>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</si>
  <si>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</si>
  <si>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</si>
  <si>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</si>
  <si>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</si>
  <si>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</si>
  <si>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</si>
  <si>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</si>
  <si>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</si>
  <si>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</si>
  <si>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</si>
  <si>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</si>
  <si>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</si>
  <si>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</si>
  <si>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</si>
  <si>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</si>
  <si>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</si>
  <si>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</si>
  <si>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</si>
  <si>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</si>
  <si>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</si>
  <si>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</si>
  <si>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</si>
  <si>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</si>
  <si>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</si>
  <si>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</si>
  <si>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</si>
  <si>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</si>
  <si>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</si>
  <si>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</si>
  <si>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</si>
  <si>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</si>
  <si>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</si>
  <si>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</si>
  <si>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</si>
  <si>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</si>
  <si>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</si>
  <si>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</si>
  <si>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</si>
  <si>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</si>
  <si>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</si>
  <si>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</si>
  <si>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</si>
  <si>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</si>
  <si>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</si>
  <si>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</si>
  <si>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</si>
  <si>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</si>
  <si>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</si>
  <si>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</si>
  <si>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</si>
  <si>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</si>
  <si>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</si>
  <si>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</si>
  <si>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</si>
  <si>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</si>
  <si>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</si>
  <si>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</si>
  <si>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</si>
  <si>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</si>
  <si>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</si>
  <si>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</si>
  <si>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</si>
  <si>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</si>
  <si>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</si>
  <si>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</si>
  <si>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</si>
  <si>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</si>
  <si>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</si>
  <si>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</si>
  <si>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</si>
  <si>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</si>
  <si>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</si>
  <si>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</si>
  <si>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</si>
  <si>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</si>
  <si>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</si>
  <si>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</si>
  <si>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</si>
  <si>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</si>
  <si>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</si>
  <si>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</si>
  <si>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</si>
  <si>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</si>
  <si>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</si>
  <si>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</si>
  <si>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</si>
  <si>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</si>
  <si>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</si>
  <si>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</si>
  <si>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</si>
  <si>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</si>
  <si>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</si>
  <si>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</si>
  <si>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</si>
  <si>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</si>
  <si>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</si>
  <si>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</si>
  <si>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</si>
  <si>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</si>
  <si>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</si>
  <si>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</si>
  <si>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</si>
  <si>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</si>
  <si>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</si>
  <si>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</si>
  <si>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</si>
  <si>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</si>
  <si>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</si>
  <si>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</si>
  <si>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</si>
  <si>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</si>
  <si>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</si>
  <si>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</si>
  <si>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</si>
  <si>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</si>
  <si>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</si>
  <si>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</si>
  <si>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</si>
  <si>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</si>
  <si>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</si>
  <si>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</si>
  <si>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</si>
  <si>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</si>
  <si>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</si>
  <si>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</si>
  <si>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</si>
  <si>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</si>
  <si>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</si>
  <si>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</si>
  <si>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</si>
  <si>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</si>
  <si>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</si>
  <si>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</si>
  <si>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</si>
  <si>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</si>
  <si>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</si>
  <si>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</si>
  <si>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</si>
  <si>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</si>
  <si>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</si>
  <si>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</si>
  <si>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</si>
  <si>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</si>
  <si>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</si>
  <si>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</si>
  <si>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</si>
  <si>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</si>
  <si>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</si>
  <si>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</si>
  <si>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</si>
  <si>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</si>
  <si>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</si>
  <si>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</si>
  <si>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</si>
  <si>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</si>
  <si>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</si>
  <si>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</si>
  <si>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</si>
  <si>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</si>
  <si>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</si>
  <si>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</si>
  <si>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</si>
  <si>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</si>
  <si>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</si>
  <si>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</si>
  <si>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</si>
  <si>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</si>
  <si>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</si>
  <si>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</si>
  <si>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</si>
  <si>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</si>
  <si>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</si>
  <si>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</si>
  <si>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</si>
  <si>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</si>
  <si>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</si>
  <si>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</si>
  <si>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</si>
  <si>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</si>
  <si>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</si>
  <si>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</si>
  <si>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</si>
  <si>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</si>
  <si>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</si>
  <si>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</si>
  <si>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</si>
  <si>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</si>
  <si>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</si>
  <si>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</si>
  <si>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</si>
  <si>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</si>
  <si>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</si>
  <si>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</si>
  <si>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</si>
  <si>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</si>
  <si>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</si>
  <si>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</si>
  <si>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</si>
  <si>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</si>
  <si>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</si>
  <si>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</si>
  <si>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</si>
  <si>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</si>
  <si>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</si>
  <si>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</si>
  <si>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</si>
  <si>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</si>
  <si>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</si>
  <si>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</si>
  <si>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</si>
  <si>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</si>
  <si>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</si>
  <si>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</si>
  <si>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</si>
  <si>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</si>
  <si>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</si>
  <si>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</si>
  <si>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</si>
  <si>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</si>
  <si>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</si>
  <si>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</si>
  <si>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</si>
  <si>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</si>
  <si>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</si>
  <si>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</si>
  <si>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</si>
  <si>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</si>
  <si>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</si>
  <si>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</si>
  <si>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</si>
  <si>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</si>
  <si>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</si>
  <si>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</si>
  <si>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</si>
  <si>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</si>
  <si>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</si>
  <si>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</si>
  <si>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</si>
  <si>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</si>
  <si>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</si>
  <si>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</si>
  <si>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</si>
  <si>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</si>
  <si>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</si>
  <si>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</si>
  <si>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</si>
  <si>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</si>
  <si>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</si>
  <si>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</si>
  <si>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</si>
  <si>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</si>
  <si>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</si>
  <si>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</si>
  <si>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</si>
  <si>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</si>
  <si>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</si>
  <si>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</si>
  <si>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</si>
  <si>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</si>
  <si>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</si>
  <si>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</si>
  <si>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</si>
  <si>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</si>
  <si>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</si>
  <si>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</si>
  <si>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</si>
  <si>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</si>
  <si>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</si>
  <si>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</si>
  <si>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</si>
  <si>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</si>
  <si>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</si>
  <si>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</si>
  <si>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</si>
  <si>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</si>
  <si>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</si>
  <si>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</si>
  <si>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</si>
  <si>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</si>
  <si>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</si>
  <si>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</si>
  <si>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</si>
  <si>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</si>
  <si>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</si>
  <si>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</si>
  <si>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</si>
  <si>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</si>
  <si>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</si>
  <si>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</si>
  <si>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</si>
  <si>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</si>
  <si>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</si>
  <si>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</si>
  <si>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</si>
  <si>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</si>
  <si>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</si>
  <si>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</si>
  <si>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</si>
  <si>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</si>
  <si>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</si>
  <si>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</si>
  <si>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</si>
  <si>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</si>
  <si>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</si>
  <si>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</si>
  <si>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</si>
  <si>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</si>
  <si>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</si>
  <si>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</si>
  <si>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</si>
  <si>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</si>
  <si>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</si>
  <si>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</si>
  <si>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</si>
  <si>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</si>
  <si>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</si>
  <si>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</si>
  <si>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</si>
  <si>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</si>
  <si>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</si>
  <si>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</si>
  <si>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</si>
  <si>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</si>
  <si>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</si>
  <si>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</si>
  <si>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</si>
  <si>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</si>
  <si>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</si>
  <si>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</si>
  <si>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</si>
  <si>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</si>
  <si>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</si>
  <si>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</si>
  <si>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</si>
  <si>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</si>
  <si>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</si>
  <si>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</si>
  <si>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</si>
  <si>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</si>
  <si>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</si>
  <si>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</si>
  <si>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</si>
  <si>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</si>
  <si>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</si>
  <si>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</si>
  <si>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</si>
  <si>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</si>
  <si>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</si>
  <si>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</si>
  <si>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</si>
  <si>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</si>
  <si>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</si>
  <si>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</si>
  <si>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</si>
  <si>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</si>
  <si>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</si>
  <si>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</si>
  <si>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</si>
  <si>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</si>
  <si>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</si>
  <si>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</si>
  <si>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</si>
  <si>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</si>
  <si>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</si>
  <si>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</si>
  <si>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</si>
  <si>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</si>
  <si>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</si>
  <si>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</si>
  <si>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</si>
  <si>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</si>
  <si>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</si>
  <si>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</si>
  <si>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</si>
  <si>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</si>
  <si>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</si>
  <si>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</si>
  <si>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</si>
  <si>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</si>
  <si>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</si>
  <si>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</si>
  <si>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</si>
  <si>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</si>
  <si>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</si>
  <si>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</si>
  <si>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</si>
  <si>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</si>
  <si>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</si>
  <si>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</si>
  <si>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</si>
  <si>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</si>
  <si>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</si>
  <si>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</si>
  <si>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</si>
  <si>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</si>
  <si>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</si>
  <si>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</si>
  <si>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</si>
  <si>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</si>
  <si>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</si>
  <si>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</si>
  <si>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</si>
  <si>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</si>
  <si>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</si>
  <si>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</si>
  <si>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</si>
  <si>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</si>
  <si>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</si>
  <si>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</si>
  <si>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</si>
  <si>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</si>
  <si>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</si>
  <si>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</si>
  <si>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</si>
  <si>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</si>
  <si>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</si>
  <si>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</si>
  <si>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</si>
  <si>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</si>
  <si>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</si>
  <si>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</si>
  <si>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</si>
  <si>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</si>
  <si>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</si>
  <si>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</si>
  <si>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</si>
  <si>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</si>
  <si>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</si>
  <si>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</si>
  <si>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</si>
  <si>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</si>
  <si>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</si>
  <si>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</si>
  <si>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</si>
  <si>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</si>
  <si>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</si>
  <si>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</si>
  <si>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</si>
  <si>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</si>
  <si>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</si>
  <si>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</si>
  <si>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</si>
  <si>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</si>
  <si>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</si>
  <si>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</si>
  <si>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</si>
  <si>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</si>
  <si>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</si>
  <si>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</si>
  <si>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</si>
  <si>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</si>
  <si>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</si>
  <si>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</si>
  <si>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</si>
  <si>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</si>
  <si>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</si>
  <si>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</si>
  <si>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</si>
  <si>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</si>
  <si>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</si>
  <si>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</si>
  <si>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</si>
  <si>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</si>
  <si>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</si>
  <si>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</si>
  <si>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</si>
  <si>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</si>
  <si>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</si>
  <si>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</si>
  <si>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</si>
  <si>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</si>
  <si>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</si>
  <si>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</si>
  <si>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</si>
  <si>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</si>
  <si>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</si>
  <si>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</si>
  <si>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</si>
  <si>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</si>
  <si>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</si>
  <si>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</si>
  <si>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</si>
  <si>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</si>
  <si>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</si>
  <si>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</si>
  <si>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</si>
  <si>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</si>
  <si>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</si>
  <si>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</si>
  <si>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</si>
  <si>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</si>
  <si>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</si>
  <si>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</si>
  <si>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</si>
  <si>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</si>
  <si>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</si>
  <si>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</si>
  <si>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</si>
  <si>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</si>
  <si>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</si>
  <si>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</si>
  <si>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</si>
  <si>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</si>
  <si>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</si>
  <si>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</si>
  <si>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</si>
  <si>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</si>
  <si>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</si>
  <si>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</si>
  <si>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</si>
  <si>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</si>
  <si>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</si>
  <si>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</si>
  <si>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</si>
  <si>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</si>
  <si>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</si>
  <si>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</si>
  <si>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</si>
  <si>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</si>
  <si>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</si>
  <si>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</si>
  <si>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</si>
  <si>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</si>
  <si>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</si>
  <si>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</si>
  <si>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</si>
  <si>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</si>
  <si>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</si>
  <si>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</si>
  <si>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</si>
  <si>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</si>
  <si>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</si>
  <si>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</si>
  <si>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</si>
  <si>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</si>
  <si>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</si>
  <si>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</si>
  <si>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</si>
  <si>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</si>
  <si>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</si>
  <si>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</si>
  <si>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</si>
  <si>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</si>
  <si>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</si>
  <si>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</si>
  <si>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</si>
  <si>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</si>
  <si>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</si>
  <si>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</si>
  <si>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</si>
  <si>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</si>
  <si>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</si>
  <si>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</si>
  <si>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</si>
  <si>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</si>
  <si>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</si>
  <si>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</si>
  <si>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</si>
  <si>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</si>
  <si>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</si>
  <si>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</si>
  <si>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</si>
  <si>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</si>
  <si>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</si>
  <si>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</si>
  <si>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</si>
  <si>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</si>
  <si>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</si>
  <si>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</si>
  <si>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</si>
  <si>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</si>
  <si>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</si>
  <si>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</si>
  <si>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</si>
  <si>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</si>
  <si>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</si>
  <si>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</si>
  <si>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</si>
  <si>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</si>
  <si>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</si>
  <si>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</si>
  <si>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</si>
  <si>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</si>
  <si>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</si>
  <si>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</si>
  <si>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</si>
  <si>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</si>
  <si>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</si>
  <si>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</si>
  <si>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</si>
  <si>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</si>
  <si>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</si>
  <si>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</si>
  <si>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</si>
  <si>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</si>
  <si>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</si>
  <si>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</si>
  <si>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</si>
  <si>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</si>
  <si>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</si>
  <si>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</si>
  <si>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</si>
  <si>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</si>
  <si>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</si>
  <si>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</si>
  <si>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</si>
  <si>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</si>
  <si>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</si>
  <si>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</si>
  <si>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</si>
  <si>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</si>
  <si>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</si>
  <si>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</si>
  <si>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</si>
  <si>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</si>
  <si>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</si>
  <si>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</si>
  <si>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</si>
  <si>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</si>
  <si>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</si>
  <si>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</si>
  <si>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</si>
  <si>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</si>
  <si>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</si>
  <si>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</si>
  <si>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</si>
  <si>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</si>
  <si>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</si>
  <si>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</si>
  <si>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</si>
  <si>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</si>
  <si>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</si>
  <si>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</si>
  <si>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</si>
  <si>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</si>
  <si>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</si>
  <si>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</si>
  <si>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</si>
  <si>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</si>
  <si>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</si>
  <si>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</si>
  <si>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</si>
  <si>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</si>
  <si>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</si>
  <si>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</si>
  <si>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</si>
  <si>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</si>
  <si>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</si>
  <si>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</si>
  <si>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</si>
  <si>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</si>
  <si>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</si>
  <si>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</si>
  <si>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</si>
  <si>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</si>
  <si>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</si>
  <si>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</si>
  <si>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</si>
  <si>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</si>
  <si>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</si>
  <si>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</si>
  <si>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</si>
  <si>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</si>
  <si>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</si>
  <si>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</si>
  <si>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</si>
  <si>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</si>
  <si>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</si>
  <si>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</si>
  <si>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</si>
  <si>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</si>
  <si>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</si>
  <si>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</si>
  <si>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</si>
  <si>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</si>
  <si>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</si>
  <si>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</si>
  <si>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</si>
  <si>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</si>
  <si>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</si>
  <si>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</si>
  <si>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</si>
  <si>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</si>
  <si>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</si>
  <si>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</si>
  <si>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</si>
  <si>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</si>
  <si>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</si>
  <si>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</si>
  <si>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</si>
  <si>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</si>
  <si>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</si>
  <si>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</si>
  <si>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</si>
  <si>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</si>
  <si>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</si>
  <si>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</si>
  <si>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</si>
  <si>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</si>
  <si>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</si>
  <si>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</si>
  <si>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</si>
  <si>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</si>
  <si>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</si>
  <si>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</si>
  <si>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</si>
  <si>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</si>
  <si>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</si>
  <si>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</si>
  <si>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</si>
  <si>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</si>
  <si>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</si>
  <si>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</si>
  <si>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</si>
  <si>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</si>
  <si>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</si>
  <si>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</si>
  <si>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</si>
  <si>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</si>
  <si>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</si>
  <si>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</si>
  <si>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</si>
  <si>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</si>
  <si>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</si>
  <si>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</si>
  <si>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</si>
  <si>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</si>
  <si>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</si>
  <si>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</si>
  <si>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</si>
  <si>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</si>
  <si>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</si>
  <si>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</si>
  <si>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</si>
  <si>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</si>
  <si>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</si>
  <si>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</si>
  <si>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</si>
  <si>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</si>
  <si>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</si>
  <si>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</si>
  <si>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</si>
  <si>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</si>
  <si>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</si>
  <si>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</si>
  <si>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</si>
  <si>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</si>
  <si>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</si>
  <si>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</si>
  <si>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</si>
  <si>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</si>
  <si>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</si>
  <si>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</si>
  <si>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</si>
  <si>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</si>
  <si>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</si>
  <si>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</si>
  <si>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</si>
  <si>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</si>
  <si>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</si>
  <si>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</si>
  <si>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</si>
  <si>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</si>
  <si>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</si>
  <si>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</si>
  <si>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</si>
  <si>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</si>
  <si>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</si>
  <si>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</si>
  <si>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</si>
  <si>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</si>
  <si>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</si>
  <si>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</si>
  <si>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</si>
  <si>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</si>
  <si>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</si>
  <si>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</si>
  <si>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</si>
  <si>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</si>
  <si>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</si>
  <si>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</si>
  <si>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</si>
  <si>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</si>
  <si>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</si>
  <si>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</si>
  <si>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</si>
  <si>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</si>
  <si>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</si>
  <si>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</si>
  <si>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</si>
  <si>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</si>
  <si>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</si>
  <si>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</si>
  <si>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</si>
  <si>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</si>
  <si>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</si>
  <si>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</si>
  <si>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</si>
  <si>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</si>
  <si>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</si>
  <si>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</si>
  <si>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</si>
  <si>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</si>
  <si>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</si>
  <si>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</si>
  <si>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</si>
  <si>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</si>
  <si>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</si>
  <si>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</si>
  <si>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</si>
  <si>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</si>
  <si>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</si>
  <si>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</si>
  <si>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</si>
  <si>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</si>
  <si>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</si>
  <si>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</si>
  <si>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</si>
  <si>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</si>
  <si>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</si>
  <si>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</si>
  <si>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</si>
  <si>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</si>
  <si>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</si>
  <si>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</si>
  <si>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</si>
  <si>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</si>
  <si>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</si>
  <si>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</si>
  <si>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</si>
  <si>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</si>
  <si>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</si>
  <si>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</si>
  <si>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</si>
  <si>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</si>
  <si>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</si>
  <si>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</si>
  <si>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</si>
  <si>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</si>
  <si>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</si>
  <si>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</si>
  <si>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</si>
  <si>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</si>
  <si>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</si>
  <si>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</si>
  <si>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</si>
  <si>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</si>
  <si>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</si>
  <si>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</si>
  <si>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</si>
  <si>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</si>
  <si>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</si>
  <si>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</si>
  <si>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</si>
  <si>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</si>
  <si>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</si>
  <si>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</si>
  <si>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</si>
  <si>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</si>
  <si>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</si>
  <si>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</si>
  <si>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</si>
  <si>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</si>
  <si>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</si>
  <si>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</si>
  <si>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</si>
  <si>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</si>
  <si>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</si>
  <si>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</si>
  <si>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</si>
  <si>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</si>
  <si>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</si>
  <si>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</si>
  <si>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</si>
  <si>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</si>
  <si>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</si>
  <si>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</si>
  <si>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</si>
  <si>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</si>
  <si>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</si>
  <si>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</si>
  <si>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</si>
  <si>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</si>
  <si>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</si>
  <si>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</si>
  <si>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</si>
  <si>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</si>
  <si>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</si>
  <si>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</si>
  <si>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</si>
  <si>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</si>
  <si>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</si>
  <si>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</si>
  <si>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</si>
  <si>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</si>
  <si>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</si>
  <si>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</si>
  <si>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</si>
  <si>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</si>
  <si>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</si>
  <si>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</si>
  <si>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</si>
  <si>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</si>
  <si>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</si>
  <si>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</si>
  <si>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</si>
  <si>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</si>
  <si>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</si>
  <si>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</si>
  <si>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</si>
  <si>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</si>
  <si>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</si>
  <si>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</si>
  <si>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</si>
  <si>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</si>
  <si>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</si>
  <si>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</si>
  <si>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</si>
  <si>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</si>
  <si>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</si>
  <si>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</si>
  <si>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</si>
  <si>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</si>
  <si>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</si>
  <si>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</si>
  <si>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</si>
  <si>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</si>
  <si>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</si>
  <si>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</si>
  <si>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</si>
  <si>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</si>
  <si>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</si>
  <si>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</si>
  <si>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</si>
  <si>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</si>
  <si>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</si>
  <si>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</si>
  <si>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</si>
  <si>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</si>
  <si>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</si>
  <si>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</si>
  <si>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</si>
  <si>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</si>
  <si>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</si>
  <si>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</si>
  <si>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</si>
  <si>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</si>
  <si>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</si>
  <si>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</si>
  <si>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</si>
  <si>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</si>
  <si>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</si>
  <si>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</si>
  <si>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</si>
  <si>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</si>
  <si>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</si>
  <si>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</si>
  <si>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</si>
  <si>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</si>
  <si>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</si>
  <si>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</si>
  <si>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</si>
  <si>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</si>
  <si>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</si>
  <si>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</si>
  <si>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</si>
  <si>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</si>
  <si>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</si>
  <si>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</si>
  <si>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</si>
  <si>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</si>
  <si>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</si>
  <si>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</si>
  <si>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</si>
  <si>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</si>
  <si>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</si>
  <si>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</si>
  <si>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</si>
  <si>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</si>
  <si>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</si>
  <si>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</si>
  <si>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</si>
  <si>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</si>
  <si>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</si>
  <si>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</si>
  <si>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</si>
  <si>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</si>
  <si>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</si>
  <si>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</si>
  <si>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</si>
  <si>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</si>
  <si>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</si>
  <si>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</si>
  <si>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</si>
  <si>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</si>
  <si>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</si>
  <si>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</si>
  <si>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</si>
  <si>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</si>
  <si>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</si>
  <si>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</si>
  <si>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</si>
  <si>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</si>
  <si>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</si>
  <si>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</si>
  <si>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</si>
  <si>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</si>
  <si>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</si>
  <si>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</si>
  <si>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</si>
  <si>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</si>
  <si>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</si>
  <si>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</si>
  <si>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</si>
  <si>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</si>
  <si>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</si>
  <si>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</si>
  <si>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</si>
  <si>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</si>
  <si>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</si>
  <si>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</si>
  <si>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</si>
  <si>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</si>
  <si>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</si>
  <si>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</si>
  <si>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</si>
  <si>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</si>
  <si>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</si>
  <si>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</si>
  <si>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</si>
  <si>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</si>
  <si>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</si>
  <si>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</si>
  <si>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</si>
  <si>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</si>
  <si>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</si>
  <si>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</si>
  <si>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</si>
  <si>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</si>
  <si>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</si>
  <si>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</si>
  <si>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</si>
  <si>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</si>
  <si>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</si>
  <si>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</si>
  <si>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</si>
  <si>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</si>
  <si>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</si>
  <si>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</si>
  <si>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</si>
  <si>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</si>
  <si>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</si>
  <si>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</si>
  <si>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</si>
  <si>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</si>
  <si>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</si>
  <si>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</si>
  <si>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</si>
  <si>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</si>
  <si>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</si>
  <si>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</si>
  <si>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</si>
  <si>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</si>
  <si>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</si>
  <si>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</si>
  <si>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</si>
  <si>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</si>
  <si>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</si>
  <si>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</si>
  <si>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</si>
  <si>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</si>
  <si>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</si>
  <si>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</si>
  <si>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</si>
  <si>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</si>
  <si>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</si>
  <si>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</si>
  <si>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</si>
  <si>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</si>
  <si>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</si>
  <si>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</si>
  <si>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</si>
  <si>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</si>
  <si>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</si>
  <si>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</si>
  <si>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</si>
  <si>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</si>
  <si>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</si>
  <si>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</si>
  <si>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</si>
  <si>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</si>
  <si>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</si>
  <si>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</si>
  <si>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</si>
  <si>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</si>
  <si>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</si>
  <si>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</si>
  <si>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</si>
  <si>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</si>
  <si>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</si>
  <si>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</si>
  <si>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</si>
  <si>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</si>
  <si>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</si>
  <si>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</si>
  <si>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</si>
  <si>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</si>
  <si>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</si>
  <si>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</si>
  <si>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</si>
  <si>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</si>
  <si>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</si>
  <si>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</si>
  <si>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</si>
  <si>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</si>
  <si>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</si>
  <si>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</si>
  <si>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</si>
  <si>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</si>
  <si>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</si>
  <si>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</si>
  <si>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</si>
  <si>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</si>
  <si>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</si>
  <si>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</si>
  <si>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</si>
  <si>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</si>
  <si>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</si>
  <si>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</si>
  <si>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</si>
  <si>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</si>
  <si>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</si>
  <si>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</si>
  <si>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</si>
  <si>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</si>
  <si>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</si>
  <si>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</si>
  <si>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</si>
  <si>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</si>
  <si>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</si>
  <si>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</si>
  <si>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</si>
  <si>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</si>
  <si>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</si>
  <si>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</si>
  <si>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</si>
  <si>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</si>
  <si>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</si>
  <si>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</si>
  <si>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</si>
  <si>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</si>
  <si>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</si>
  <si>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</si>
  <si>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</si>
  <si>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</si>
  <si>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</si>
  <si>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</si>
  <si>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</si>
  <si>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</si>
  <si>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</si>
  <si>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</si>
  <si>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</si>
  <si>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</si>
  <si>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</si>
  <si>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</si>
  <si>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</si>
  <si>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</si>
  <si>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</si>
  <si>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</si>
  <si>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</si>
  <si>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</si>
  <si>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</si>
  <si>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</si>
  <si>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</si>
  <si>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</si>
  <si>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</si>
  <si>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</si>
  <si>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</si>
  <si>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</si>
  <si>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</si>
  <si>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</si>
  <si>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</si>
  <si>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</si>
  <si>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</si>
  <si>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</si>
  <si>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</si>
  <si>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</si>
  <si>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</si>
  <si>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</si>
  <si>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</si>
  <si>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</si>
  <si>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</si>
  <si>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</si>
  <si>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</si>
  <si>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</si>
  <si>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</si>
  <si>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</si>
  <si>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</si>
  <si>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</si>
  <si>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</si>
  <si>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</si>
  <si>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</si>
  <si>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</si>
  <si>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</si>
  <si>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</si>
  <si>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</si>
  <si>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</si>
  <si>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</si>
  <si>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</si>
  <si>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</si>
  <si>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</si>
  <si>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</si>
  <si>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</si>
  <si>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</si>
  <si>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</si>
  <si>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</si>
  <si>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</si>
  <si>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</si>
  <si>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</si>
  <si>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</si>
  <si>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</si>
  <si>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</si>
  <si>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</si>
  <si>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</si>
  <si>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</si>
  <si>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</si>
  <si>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</si>
  <si>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</si>
  <si>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</si>
  <si>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</si>
  <si>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</si>
  <si>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</si>
  <si>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</si>
  <si>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</si>
  <si>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</si>
  <si>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</si>
  <si>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</si>
  <si>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</si>
  <si>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</si>
  <si>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</si>
  <si>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</si>
  <si>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</si>
  <si>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</si>
  <si>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</si>
  <si>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</si>
  <si>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</si>
  <si>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</si>
  <si>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</si>
  <si>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</si>
  <si>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</si>
  <si>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</si>
  <si>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</si>
  <si>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</si>
  <si>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</si>
  <si>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</si>
  <si>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</si>
  <si>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</si>
  <si>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</si>
  <si>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</si>
  <si>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</si>
  <si>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</si>
  <si>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</si>
  <si>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</si>
  <si>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</si>
  <si>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</si>
  <si>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</si>
  <si>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</si>
  <si>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</si>
  <si>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</si>
  <si>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</si>
  <si>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</si>
  <si>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</si>
  <si>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</si>
  <si>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</si>
  <si>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</si>
  <si>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</si>
  <si>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</si>
  <si>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</si>
  <si>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</si>
  <si>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</si>
  <si>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</si>
  <si>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</si>
  <si>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</si>
  <si>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</si>
  <si>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</si>
  <si>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</si>
  <si>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</si>
  <si>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</si>
  <si>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</si>
  <si>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</si>
  <si>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</si>
  <si>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</si>
  <si>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</si>
  <si>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</si>
  <si>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</si>
  <si>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</si>
  <si>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</si>
  <si>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</si>
  <si>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</si>
  <si>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</si>
  <si>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</si>
  <si>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</si>
  <si>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</si>
  <si>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</si>
  <si>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</si>
  <si>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</si>
  <si>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</si>
  <si>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</si>
  <si>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</si>
  <si>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</si>
  <si>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</si>
  <si>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</si>
  <si>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</si>
  <si>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</si>
  <si>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</si>
  <si>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</si>
  <si>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</si>
  <si>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</si>
  <si>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</si>
  <si>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</si>
  <si>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</si>
  <si>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</si>
  <si>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</si>
  <si>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</si>
  <si>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</si>
  <si>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</si>
  <si>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</si>
  <si>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</si>
  <si>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</si>
  <si>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</si>
  <si>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</si>
  <si>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</si>
  <si>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</si>
  <si>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</si>
  <si>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</si>
  <si>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</si>
  <si>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</si>
  <si>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</si>
  <si>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</si>
  <si>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</si>
  <si>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</si>
  <si>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</si>
  <si>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</si>
  <si>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</si>
  <si>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</si>
  <si>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</si>
  <si>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</si>
  <si>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</si>
  <si>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</si>
  <si>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</si>
  <si>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</si>
  <si>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</si>
  <si>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</si>
  <si>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</si>
  <si>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</si>
  <si>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</si>
  <si>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</si>
  <si>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</si>
  <si>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</si>
  <si>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</si>
  <si>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</si>
  <si>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</si>
  <si>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</si>
  <si>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</si>
  <si>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</si>
  <si>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</si>
  <si>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</si>
  <si>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</si>
  <si>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</si>
  <si>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</si>
  <si>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</si>
  <si>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</si>
  <si>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</si>
  <si>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</si>
  <si>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</si>
  <si>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</si>
  <si>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</si>
  <si>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</si>
  <si>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</si>
  <si>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</si>
  <si>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</si>
  <si>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</si>
  <si>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</si>
  <si>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</si>
  <si>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</si>
  <si>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</si>
  <si>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</si>
  <si>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</si>
  <si>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</si>
  <si>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</si>
  <si>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</si>
  <si>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</si>
  <si>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</si>
  <si>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</si>
  <si>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</si>
  <si>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</si>
  <si>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</si>
  <si>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</si>
  <si>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</si>
  <si>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</si>
  <si>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</si>
  <si>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</si>
  <si>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</si>
  <si>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</si>
  <si>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</si>
  <si>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</si>
  <si>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</si>
  <si>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</si>
  <si>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</si>
  <si>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</si>
  <si>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</si>
  <si>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</si>
  <si>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</si>
  <si>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</si>
  <si>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</si>
  <si>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</si>
  <si>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</si>
  <si>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</si>
  <si>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</si>
  <si>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</si>
  <si>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</si>
  <si>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</si>
  <si>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</si>
  <si>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</si>
  <si>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</si>
  <si>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</si>
  <si>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</si>
  <si>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</si>
  <si>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</si>
  <si>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</si>
  <si>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</si>
  <si>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</si>
  <si>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</si>
  <si>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</si>
  <si>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</si>
  <si>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</si>
  <si>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</si>
  <si>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</si>
  <si>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</si>
  <si>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</si>
  <si>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</si>
  <si>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</si>
  <si>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</si>
  <si>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</si>
  <si>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</si>
  <si>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</si>
  <si>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</si>
  <si>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</si>
  <si>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</si>
  <si>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</si>
  <si>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</si>
  <si>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</si>
  <si>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</si>
  <si>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</si>
  <si>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</si>
  <si>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</si>
  <si>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</si>
  <si>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</si>
  <si>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</si>
  <si>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</si>
  <si>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</si>
  <si>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</si>
  <si>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</si>
  <si>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</si>
  <si>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</si>
  <si>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</si>
  <si>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</si>
  <si>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</si>
  <si>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</si>
  <si>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</si>
  <si>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</si>
  <si>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</si>
  <si>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</si>
  <si>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</si>
  <si>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</si>
  <si>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</si>
  <si>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</si>
  <si>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</si>
  <si>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</si>
  <si>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</si>
  <si>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</si>
  <si>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</si>
  <si>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</si>
  <si>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</si>
  <si>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</si>
  <si>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</si>
  <si>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</si>
  <si>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</si>
  <si>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</si>
  <si>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</si>
  <si>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</si>
  <si>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</si>
  <si>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</si>
  <si>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</si>
  <si>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</si>
  <si>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</si>
  <si>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</si>
  <si>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</si>
  <si>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</si>
  <si>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</si>
  <si>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</si>
  <si>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</si>
  <si>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</si>
  <si>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</si>
  <si>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</si>
  <si>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</si>
  <si>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</si>
  <si>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</si>
  <si>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</si>
  <si>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</si>
  <si>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</si>
  <si>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</si>
  <si>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</si>
  <si>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</si>
  <si>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</si>
  <si>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</si>
  <si>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</si>
  <si>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</si>
  <si>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</si>
  <si>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</si>
  <si>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</si>
  <si>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</si>
  <si>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</si>
  <si>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</si>
  <si>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</si>
  <si>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</si>
  <si>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</si>
  <si>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</si>
  <si>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</si>
  <si>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</si>
  <si>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</si>
  <si>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</si>
  <si>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</si>
  <si>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</si>
  <si>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</si>
  <si>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</si>
  <si>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</si>
  <si>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</si>
  <si>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</si>
  <si>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</si>
  <si>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</si>
  <si>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</si>
  <si>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</si>
  <si>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</si>
  <si>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</si>
  <si>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</si>
  <si>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</si>
  <si>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</si>
  <si>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</si>
  <si>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</si>
  <si>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</si>
  <si>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</si>
  <si>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</si>
  <si>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</si>
  <si>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</si>
  <si>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</si>
  <si>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</si>
  <si>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</si>
  <si>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</si>
  <si>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</si>
  <si>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</si>
  <si>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</si>
  <si>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</si>
  <si>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</si>
  <si>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</si>
  <si>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</si>
  <si>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</si>
  <si>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</si>
  <si>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</si>
  <si>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</si>
  <si>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</si>
  <si>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</si>
  <si>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</si>
  <si>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</si>
  <si>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</si>
  <si>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</si>
  <si>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</si>
  <si>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</si>
  <si>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</si>
  <si>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</si>
  <si>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</si>
  <si>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</si>
  <si>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</si>
  <si>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</si>
  <si>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</si>
  <si>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</si>
  <si>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</si>
  <si>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</si>
  <si>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</si>
  <si>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</si>
  <si>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</si>
  <si>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</si>
  <si>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</si>
  <si>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</si>
  <si>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</si>
  <si>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</si>
  <si>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</si>
  <si>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</si>
  <si>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</si>
  <si>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</si>
  <si>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</si>
  <si>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</si>
  <si>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</si>
  <si>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</si>
  <si>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</si>
  <si>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</si>
  <si>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</si>
  <si>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</si>
  <si>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</si>
  <si>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</si>
  <si>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</si>
  <si>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</si>
  <si>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</si>
  <si>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</si>
  <si>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</si>
  <si>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</si>
  <si>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</si>
  <si>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</si>
  <si>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</si>
  <si>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</si>
  <si>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</si>
  <si>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</si>
  <si>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</si>
  <si>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</si>
  <si>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</si>
  <si>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</si>
  <si>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</si>
  <si>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</si>
  <si>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</si>
  <si>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</si>
  <si>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</si>
  <si>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</si>
  <si>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</si>
  <si>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</si>
  <si>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</si>
  <si>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</si>
  <si>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</si>
  <si>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</si>
  <si>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</si>
  <si>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</si>
  <si>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</si>
  <si>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</si>
  <si>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</si>
  <si>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</si>
  <si>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</si>
  <si>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</si>
  <si>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</si>
  <si>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</si>
  <si>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</si>
  <si>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</si>
  <si>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</si>
  <si>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</si>
  <si>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</si>
  <si>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</si>
  <si>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</si>
  <si>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</si>
  <si>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</si>
  <si>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</si>
  <si>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</si>
  <si>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</si>
  <si>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</si>
  <si>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</si>
  <si>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</si>
  <si>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</si>
  <si>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</si>
  <si>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</si>
  <si>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</si>
  <si>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</si>
  <si>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</si>
  <si>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</si>
  <si>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</si>
  <si>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</si>
  <si>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</si>
  <si>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</si>
  <si>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</si>
  <si>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</si>
  <si>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</si>
  <si>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</si>
  <si>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</si>
  <si>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</si>
  <si>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</si>
  <si>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</si>
  <si>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</si>
  <si>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</si>
  <si>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</si>
  <si>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</si>
  <si>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</si>
  <si>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</si>
  <si>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</si>
  <si>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</si>
  <si>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</si>
  <si>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</si>
  <si>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</si>
  <si>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</si>
  <si>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</si>
  <si>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</si>
  <si>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</si>
  <si>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</si>
  <si>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</si>
  <si>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</si>
  <si>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</si>
  <si>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</si>
  <si>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</si>
  <si>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</si>
  <si>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</si>
  <si>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</si>
  <si>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</si>
  <si>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</si>
  <si>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</si>
  <si>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</si>
  <si>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</si>
  <si>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</si>
  <si>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</si>
  <si>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</si>
  <si>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</si>
  <si>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</si>
  <si>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</si>
  <si>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</si>
  <si>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</si>
  <si>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</si>
  <si>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</si>
  <si>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</si>
  <si>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</si>
  <si>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</si>
  <si>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</si>
  <si>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</si>
  <si>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</si>
  <si>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</si>
  <si>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</si>
  <si>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</si>
  <si>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</si>
  <si>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</si>
  <si>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</si>
  <si>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</si>
  <si>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</si>
  <si>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</si>
  <si>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</si>
  <si>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</si>
  <si>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</si>
  <si>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</si>
  <si>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</si>
  <si>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</si>
  <si>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</si>
  <si>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</si>
  <si>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</si>
  <si>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</si>
  <si>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</si>
  <si>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</si>
  <si>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</si>
  <si>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</si>
  <si>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</si>
  <si>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</si>
  <si>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</si>
  <si>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</si>
  <si>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</si>
  <si>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</si>
  <si>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</si>
  <si>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</si>
  <si>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</si>
  <si>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</si>
  <si>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</si>
  <si>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</si>
  <si>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</si>
  <si>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</si>
  <si>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</si>
  <si>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</si>
  <si>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</si>
  <si>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</si>
  <si>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</si>
  <si>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</si>
  <si>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</si>
  <si>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</si>
  <si>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</si>
  <si>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</si>
  <si>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</si>
  <si>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</si>
  <si>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</si>
  <si>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</si>
  <si>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</si>
  <si>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</si>
  <si>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</si>
  <si>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</si>
  <si>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</si>
  <si>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</si>
  <si>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</si>
  <si>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</si>
  <si>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</si>
  <si>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</si>
  <si>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</si>
  <si>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</si>
  <si>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</si>
  <si>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</si>
  <si>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</si>
  <si>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</si>
  <si>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</si>
  <si>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</si>
  <si>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</si>
  <si>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</si>
  <si>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</si>
  <si>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</si>
  <si>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</si>
  <si>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</si>
  <si>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</si>
  <si>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</si>
  <si>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</si>
  <si>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</si>
  <si>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</si>
  <si>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</si>
  <si>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</si>
  <si>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</si>
  <si>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</si>
  <si>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</si>
  <si>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</si>
  <si>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</si>
  <si>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</si>
  <si>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</si>
  <si>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</si>
  <si>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</si>
  <si>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</si>
  <si>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</si>
  <si>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</si>
  <si>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</si>
  <si>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</si>
  <si>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</si>
  <si>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</si>
  <si>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</si>
  <si>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</si>
  <si>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</si>
  <si>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</si>
  <si>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</si>
  <si>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</si>
  <si>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</si>
  <si>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</si>
  <si>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</si>
  <si>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</si>
  <si>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</si>
  <si>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</si>
  <si>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</si>
  <si>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</si>
  <si>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</si>
  <si>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</si>
  <si>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</si>
  <si>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</si>
  <si>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</si>
  <si>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</si>
  <si>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</si>
  <si>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</si>
  <si>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</si>
  <si>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</si>
  <si>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</si>
  <si>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</si>
  <si>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</si>
  <si>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</si>
  <si>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</si>
  <si>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</si>
  <si>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</si>
  <si>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</si>
  <si>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</si>
  <si>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</si>
  <si>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</si>
  <si>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</si>
  <si>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</si>
  <si>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</si>
  <si>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</si>
  <si>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</si>
  <si>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</si>
  <si>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</si>
  <si>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</si>
  <si>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</si>
  <si>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</si>
  <si>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</si>
  <si>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</si>
  <si>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</si>
  <si>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</si>
  <si>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</si>
  <si>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</si>
  <si>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</si>
  <si>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</si>
  <si>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</si>
  <si>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</si>
  <si>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</si>
  <si>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</si>
  <si>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</si>
  <si>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</si>
  <si>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</si>
  <si>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</si>
  <si>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</si>
  <si>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</si>
  <si>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</si>
  <si>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</si>
  <si>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</si>
  <si>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</si>
  <si>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</si>
  <si>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</si>
  <si>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</si>
  <si>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</si>
  <si>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</si>
  <si>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</si>
  <si>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</si>
  <si>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</si>
  <si>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</si>
  <si>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</si>
  <si>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</si>
  <si>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</si>
  <si>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</si>
  <si>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</si>
  <si>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</si>
  <si>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</si>
  <si>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</si>
  <si>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</si>
  <si>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</si>
  <si>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</si>
  <si>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</si>
  <si>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</si>
  <si>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</si>
  <si>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</si>
  <si>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</si>
  <si>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</si>
  <si>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</si>
  <si>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</si>
  <si>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</si>
  <si>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</si>
  <si>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</si>
  <si>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</si>
  <si>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</si>
  <si>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</si>
  <si>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</si>
  <si>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</si>
  <si>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</si>
  <si>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</si>
  <si>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</si>
  <si>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</si>
  <si>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</si>
  <si>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</si>
  <si>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</si>
  <si>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</si>
  <si>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</si>
  <si>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</si>
  <si>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</si>
  <si>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</si>
  <si>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</si>
  <si>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</si>
  <si>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</si>
  <si>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</si>
  <si>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</si>
  <si>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</si>
  <si>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</si>
  <si>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</si>
  <si>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</si>
  <si>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</si>
  <si>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</si>
  <si>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</si>
  <si>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</si>
  <si>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</si>
  <si>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</si>
  <si>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</si>
  <si>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</si>
  <si>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</si>
  <si>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</si>
  <si>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</si>
  <si>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</si>
  <si>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</si>
  <si>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</si>
  <si>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</si>
  <si>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</si>
  <si>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</si>
  <si>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</si>
  <si>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</si>
  <si>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</si>
  <si>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</si>
  <si>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</si>
  <si>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</si>
  <si>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</si>
  <si>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</si>
  <si>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</si>
  <si>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</si>
  <si>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</si>
  <si>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</si>
  <si>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</si>
  <si>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</si>
  <si>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</si>
  <si>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</si>
  <si>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</si>
  <si>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</si>
  <si>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</si>
  <si>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</si>
  <si>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</si>
  <si>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</si>
  <si>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</si>
  <si>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</si>
  <si>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</si>
  <si>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</si>
  <si>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</si>
  <si>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</si>
  <si>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</si>
  <si>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</si>
  <si>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</si>
  <si>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</si>
  <si>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</si>
  <si>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</si>
  <si>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</si>
  <si>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</si>
  <si>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</si>
  <si>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</si>
  <si>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</si>
  <si>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</si>
  <si>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</si>
  <si>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</si>
  <si>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</si>
  <si>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</si>
  <si>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</si>
  <si>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</si>
  <si>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</si>
  <si>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</si>
  <si>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</si>
  <si>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</si>
  <si>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</si>
  <si>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</si>
  <si>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</si>
  <si>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</si>
  <si>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</si>
  <si>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</si>
  <si>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</si>
  <si>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</si>
  <si>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</si>
  <si>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</si>
  <si>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</si>
  <si>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</si>
  <si>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</si>
  <si>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</si>
  <si>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</si>
  <si>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</si>
  <si>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</si>
  <si>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</si>
  <si>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</si>
  <si>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</si>
  <si>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</si>
  <si>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</si>
  <si>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</si>
  <si>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</si>
  <si>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</si>
  <si>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</si>
  <si>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</si>
  <si>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</si>
  <si>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</si>
  <si>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</si>
  <si>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</si>
  <si>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</si>
  <si>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</si>
  <si>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</si>
  <si>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</si>
  <si>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</si>
  <si>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</si>
  <si>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</si>
  <si>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</si>
  <si>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</si>
  <si>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</si>
  <si>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</si>
  <si>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</si>
  <si>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</si>
  <si>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</si>
  <si>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</si>
  <si>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</si>
  <si>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</si>
  <si>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</si>
  <si>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</si>
  <si>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</si>
  <si>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</si>
  <si>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</si>
  <si>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</si>
  <si>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</si>
  <si>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</si>
  <si>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</si>
  <si>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</si>
  <si>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</si>
  <si>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</si>
  <si>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</si>
  <si>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</si>
  <si>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</si>
  <si>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</si>
  <si>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</si>
  <si>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</si>
  <si>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</si>
  <si>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</si>
  <si>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</si>
  <si>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</si>
  <si>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</si>
  <si>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</si>
  <si>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</si>
  <si>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</si>
  <si>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</si>
  <si>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</si>
  <si>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</si>
  <si>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</si>
  <si>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</si>
  <si>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</si>
  <si>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</si>
  <si>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</si>
  <si>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</si>
  <si>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</si>
  <si>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</si>
  <si>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</si>
  <si>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</si>
  <si>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</si>
  <si>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</si>
  <si>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</si>
  <si>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</si>
  <si>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</si>
  <si>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</si>
  <si>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</si>
  <si>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</si>
  <si>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</si>
  <si>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</si>
  <si>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</si>
  <si>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</si>
  <si>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</si>
  <si>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</si>
  <si>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</si>
  <si>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</si>
  <si>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</si>
  <si>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</si>
  <si>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</si>
  <si>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</si>
  <si>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</si>
  <si>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</si>
  <si>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</si>
  <si>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</si>
  <si>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</si>
  <si>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</si>
  <si>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</si>
  <si>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</si>
  <si>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</si>
  <si>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</si>
  <si>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</si>
  <si>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</si>
  <si>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</si>
  <si>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</si>
  <si>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</si>
  <si>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</si>
  <si>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</si>
  <si>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</si>
  <si>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</si>
  <si>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</si>
  <si>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</si>
  <si>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</si>
  <si>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</si>
  <si>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</si>
  <si>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</si>
  <si>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</si>
  <si>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</si>
  <si>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</si>
  <si>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</si>
  <si>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</si>
  <si>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</si>
  <si>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</si>
  <si>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</si>
  <si>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</si>
  <si>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</si>
  <si>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</si>
  <si>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</si>
  <si>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</si>
  <si>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</si>
  <si>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</si>
  <si>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</si>
  <si>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</si>
  <si>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</si>
  <si>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</si>
  <si>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</si>
  <si>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</si>
  <si>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</si>
  <si>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</si>
  <si>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</si>
  <si>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</si>
  <si>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</si>
  <si>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</si>
  <si>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</si>
  <si>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</si>
  <si>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</si>
  <si>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</si>
  <si>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</si>
  <si>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</si>
  <si>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</si>
  <si>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</si>
  <si>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</si>
  <si>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</si>
  <si>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</si>
  <si>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</si>
  <si>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</si>
  <si>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</si>
  <si>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</si>
  <si>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</si>
  <si>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</si>
  <si>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</si>
  <si>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</si>
  <si>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</si>
  <si>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</si>
  <si>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</si>
  <si>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</si>
  <si>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</si>
  <si>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</si>
  <si>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</si>
  <si>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</si>
  <si>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</si>
  <si>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</si>
  <si>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</si>
  <si>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</si>
  <si>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</si>
  <si>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</si>
  <si>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</si>
  <si>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</si>
  <si>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</si>
  <si>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</si>
  <si>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</si>
  <si>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</si>
  <si>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</si>
  <si>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</si>
  <si>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</si>
  <si>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</si>
  <si>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</si>
  <si>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</si>
  <si>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</si>
  <si>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</si>
  <si>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</si>
  <si>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</si>
  <si>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</si>
  <si>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</si>
  <si>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</si>
  <si>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</si>
  <si>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</si>
  <si>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</si>
  <si>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</si>
  <si>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</si>
  <si>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</si>
  <si>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</si>
  <si>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</si>
  <si>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</si>
  <si>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</si>
  <si>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</si>
  <si>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</si>
  <si>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</si>
  <si>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</si>
  <si>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</si>
  <si>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</si>
  <si>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</si>
  <si>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</si>
  <si>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</si>
  <si>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</si>
  <si>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</si>
  <si>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</si>
  <si>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</si>
  <si>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</si>
  <si>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</si>
  <si>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</si>
  <si>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</si>
  <si>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</si>
  <si>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</si>
  <si>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</si>
  <si>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</si>
  <si>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</si>
  <si>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</si>
  <si>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</si>
  <si>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</si>
  <si>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</si>
  <si>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</si>
  <si>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</si>
  <si>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</si>
  <si>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</si>
  <si>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</si>
  <si>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</si>
  <si>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</si>
  <si>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</si>
  <si>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</si>
  <si>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</si>
  <si>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</si>
  <si>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</si>
  <si>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</si>
  <si>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</si>
  <si>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</si>
  <si>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</si>
  <si>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</si>
  <si>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</si>
  <si>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</si>
  <si>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</si>
  <si>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</si>
  <si>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</si>
  <si>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</si>
  <si>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</si>
  <si>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</si>
  <si>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</si>
  <si>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</si>
  <si>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</si>
  <si>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</si>
  <si>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</si>
  <si>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</si>
  <si>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</si>
  <si>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</si>
  <si>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</si>
  <si>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</si>
  <si>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</si>
  <si>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</si>
  <si>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</si>
  <si>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</si>
  <si>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</si>
  <si>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</si>
  <si>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</si>
  <si>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</si>
  <si>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</si>
  <si>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</si>
  <si>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</si>
  <si>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</si>
  <si>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</si>
  <si>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</si>
  <si>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</si>
  <si>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</si>
  <si>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</si>
  <si>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</si>
  <si>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</si>
  <si>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</si>
  <si>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</si>
  <si>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</si>
  <si>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</si>
  <si>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</si>
  <si>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</si>
  <si>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</si>
  <si>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</si>
  <si>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</si>
  <si>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</si>
  <si>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</si>
  <si>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</si>
  <si>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</si>
  <si>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</si>
  <si>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</si>
  <si>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</si>
  <si>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</si>
  <si>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</si>
  <si>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</si>
  <si>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</si>
  <si>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</si>
  <si>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</si>
  <si>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</si>
  <si>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</si>
  <si>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</si>
  <si>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</si>
  <si>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</si>
  <si>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</si>
  <si>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</si>
  <si>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</si>
  <si>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</si>
  <si>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</si>
  <si>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</si>
  <si>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</si>
  <si>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</si>
  <si>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</si>
  <si>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</si>
  <si>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</si>
  <si>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</si>
  <si>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</si>
  <si>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</si>
  <si>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</si>
  <si>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</si>
  <si>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</si>
  <si>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</si>
  <si>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</si>
  <si>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</si>
  <si>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</si>
  <si>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</si>
  <si>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</si>
  <si>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</si>
  <si>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</si>
  <si>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</si>
  <si>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</si>
  <si>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</si>
  <si>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</si>
  <si>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</si>
  <si>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</si>
  <si>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</si>
  <si>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</si>
  <si>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</si>
  <si>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</si>
  <si>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</si>
  <si>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</si>
  <si>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</si>
  <si>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</si>
  <si>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</si>
  <si>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</si>
  <si>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</si>
  <si>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</si>
  <si>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</si>
  <si>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</si>
  <si>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</si>
  <si>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</si>
  <si>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</si>
  <si>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</si>
  <si>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</si>
  <si>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</si>
  <si>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</si>
  <si>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</si>
  <si>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</si>
  <si>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</si>
  <si>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</si>
  <si>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</si>
  <si>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</si>
  <si>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</si>
  <si>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</si>
  <si>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</si>
  <si>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</si>
  <si>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</si>
  <si>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</si>
  <si>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</si>
  <si>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</si>
  <si>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</si>
  <si>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</si>
  <si>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</si>
  <si>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</si>
  <si>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</si>
  <si>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</si>
  <si>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</si>
  <si>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</si>
  <si>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</si>
  <si>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</si>
  <si>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</si>
  <si>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</si>
  <si>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</si>
  <si>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</si>
  <si>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</si>
  <si>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</si>
  <si>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</si>
  <si>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</si>
  <si>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</si>
  <si>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</si>
  <si>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</si>
  <si>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</si>
  <si>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</si>
  <si>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</si>
  <si>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</si>
  <si>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</si>
  <si>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</si>
  <si>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</si>
  <si>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</si>
  <si>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</si>
  <si>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</si>
  <si>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</si>
  <si>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</si>
  <si>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</si>
  <si>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</si>
  <si>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</si>
  <si>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</si>
  <si>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</si>
  <si>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</si>
  <si>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</si>
  <si>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</si>
  <si>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</si>
  <si>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</si>
  <si>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</si>
  <si>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</si>
  <si>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</si>
  <si>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</si>
  <si>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</si>
  <si>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</si>
  <si>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</si>
  <si>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</si>
  <si>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</si>
  <si>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</si>
  <si>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</si>
  <si>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</si>
  <si>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</si>
  <si>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</si>
  <si>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</si>
  <si>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</si>
  <si>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</si>
  <si>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</si>
  <si>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</si>
  <si>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</si>
  <si>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</si>
  <si>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</si>
  <si>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</si>
  <si>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</si>
  <si>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</si>
  <si>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</si>
  <si>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</si>
  <si>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</si>
  <si>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</si>
  <si>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</si>
  <si>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</si>
  <si>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</si>
  <si>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</si>
  <si>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</si>
  <si>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</si>
  <si>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</si>
  <si>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</si>
  <si>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</si>
  <si>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</si>
  <si>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</si>
  <si>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</si>
  <si>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</si>
  <si>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</si>
  <si>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</si>
  <si>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</si>
  <si>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</si>
  <si>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</si>
  <si>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</si>
  <si>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</si>
  <si>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</si>
  <si>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</si>
  <si>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</si>
  <si>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</si>
  <si>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</si>
  <si>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</si>
  <si>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</si>
  <si>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</si>
  <si>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</si>
  <si>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</si>
  <si>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</si>
  <si>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</si>
  <si>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</si>
  <si>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</si>
  <si>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</si>
  <si>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</si>
  <si>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</si>
  <si>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</si>
  <si>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</si>
  <si>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</si>
  <si>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</si>
  <si>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</si>
  <si>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</si>
  <si>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</si>
  <si>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</si>
  <si>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</si>
  <si>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</si>
  <si>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</si>
  <si>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</si>
  <si>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</si>
  <si>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</si>
  <si>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</si>
  <si>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</si>
  <si>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</si>
  <si>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</si>
  <si>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</si>
  <si>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</si>
  <si>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</si>
  <si>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</si>
  <si>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</si>
  <si>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</si>
  <si>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</si>
  <si>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</si>
  <si>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</si>
  <si>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</si>
  <si>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</si>
  <si>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</si>
  <si>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</si>
  <si>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</si>
  <si>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</si>
  <si>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</si>
  <si>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</si>
  <si>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</si>
  <si>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</si>
  <si>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</si>
  <si>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</si>
  <si>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</si>
  <si>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</si>
  <si>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</si>
  <si>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</si>
  <si>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</si>
  <si>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</si>
  <si>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</si>
  <si>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</si>
  <si>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</si>
  <si>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</si>
  <si>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</si>
  <si>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</si>
  <si>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</si>
  <si>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</si>
  <si>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</si>
  <si>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</si>
  <si>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</si>
  <si>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</si>
  <si>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</si>
  <si>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</si>
  <si>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</si>
  <si>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</si>
  <si>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</si>
  <si>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</si>
  <si>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</si>
  <si>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</si>
  <si>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</si>
  <si>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</si>
  <si>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</si>
  <si>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</si>
  <si>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</si>
  <si>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</si>
  <si>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</si>
  <si>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</si>
  <si>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</si>
  <si>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</si>
  <si>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</si>
  <si>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</si>
  <si>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</si>
  <si>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</si>
  <si>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</si>
  <si>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</si>
  <si>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</si>
  <si>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</si>
  <si>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</si>
  <si>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</si>
  <si>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</si>
  <si>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</si>
  <si>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</si>
  <si>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</si>
  <si>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</si>
  <si>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</si>
  <si>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</si>
  <si>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</si>
  <si>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</si>
  <si>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</si>
  <si>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</si>
  <si>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</si>
  <si>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</si>
  <si>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</si>
  <si>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</si>
  <si>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</si>
  <si>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</si>
  <si>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</si>
  <si>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</si>
  <si>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</si>
  <si>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</si>
  <si>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</si>
  <si>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</si>
  <si>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</si>
  <si>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</si>
  <si>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</si>
  <si>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</si>
  <si>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</si>
  <si>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</si>
  <si>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</si>
  <si>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</si>
  <si>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</si>
  <si>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</si>
  <si>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</si>
  <si>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</si>
  <si>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</si>
  <si>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</si>
  <si>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</si>
  <si>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</si>
  <si>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</si>
  <si>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</si>
  <si>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</si>
  <si>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</si>
  <si>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</si>
  <si>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</si>
  <si>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</si>
  <si>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</si>
  <si>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</si>
  <si>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</si>
  <si>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</si>
  <si>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</si>
  <si>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</si>
  <si>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</si>
  <si>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</si>
  <si>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</si>
  <si>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</si>
  <si>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</si>
  <si>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</si>
  <si>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</si>
  <si>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</si>
  <si>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</si>
  <si>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</si>
  <si>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</si>
  <si>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</si>
  <si>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</si>
  <si>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</si>
  <si>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</si>
  <si>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</si>
  <si>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</si>
  <si>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</si>
  <si>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</si>
  <si>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</si>
  <si>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</si>
  <si>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</si>
  <si>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</si>
  <si>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</si>
  <si>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</si>
  <si>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</si>
  <si>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</si>
  <si>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</si>
  <si>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</si>
  <si>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</si>
  <si>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</si>
  <si>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</si>
  <si>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</si>
  <si>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</si>
  <si>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</si>
  <si>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</si>
  <si>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</si>
  <si>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</si>
  <si>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</si>
  <si>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</si>
  <si>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</si>
  <si>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</si>
  <si>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</si>
  <si>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</si>
  <si>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</si>
  <si>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</si>
  <si>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</si>
  <si>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</si>
  <si>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</si>
  <si>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</si>
  <si>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</si>
  <si>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</si>
  <si>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</si>
  <si>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</si>
  <si>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</si>
  <si>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</si>
  <si>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</si>
  <si>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</si>
  <si>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</si>
  <si>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</si>
  <si>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</si>
  <si>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</si>
  <si>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</si>
  <si>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</si>
  <si>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</si>
  <si>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</si>
  <si>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</si>
  <si>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</si>
  <si>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</si>
  <si>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</si>
  <si>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</si>
  <si>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</si>
  <si>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</si>
  <si>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</si>
  <si>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</si>
  <si>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</si>
  <si>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</si>
  <si>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</si>
  <si>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</si>
  <si>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</si>
  <si>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</si>
  <si>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</si>
  <si>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</si>
  <si>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</si>
  <si>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</si>
  <si>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</si>
  <si>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</si>
  <si>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</si>
  <si>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</si>
  <si>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</si>
  <si>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</si>
  <si>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</si>
  <si>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</si>
  <si>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</si>
  <si>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</si>
  <si>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</si>
  <si>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</si>
  <si>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</si>
  <si>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</si>
  <si>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</si>
  <si>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</si>
  <si>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</si>
  <si>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</si>
  <si>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</si>
  <si>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</si>
  <si>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</si>
  <si>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</si>
  <si>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</si>
  <si>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</si>
  <si>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</si>
  <si>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</si>
  <si>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</si>
  <si>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</si>
  <si>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</si>
  <si>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</si>
  <si>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</si>
  <si>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</si>
  <si>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</si>
  <si>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</si>
  <si>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</si>
  <si>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</si>
  <si>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</si>
  <si>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</si>
  <si>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</si>
  <si>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</si>
  <si>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</si>
  <si>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</si>
  <si>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</si>
  <si>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</si>
  <si>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</si>
  <si>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</si>
  <si>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</si>
  <si>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</si>
  <si>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</si>
  <si>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</si>
  <si>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</si>
  <si>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</si>
  <si>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</si>
  <si>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</si>
  <si>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</si>
  <si>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</si>
  <si>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</si>
  <si>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</si>
  <si>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</si>
  <si>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</si>
  <si>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</si>
  <si>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</si>
  <si>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</si>
  <si>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</si>
  <si>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</si>
  <si>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</si>
  <si>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</si>
  <si>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</si>
  <si>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</si>
  <si>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</si>
  <si>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</si>
  <si>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</si>
  <si>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</si>
  <si>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</si>
  <si>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</si>
  <si>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</si>
  <si>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</si>
  <si>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</si>
  <si>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</si>
  <si>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</si>
  <si>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</si>
  <si>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</si>
  <si>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</si>
  <si>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</si>
  <si>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</si>
  <si>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</si>
  <si>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</si>
  <si>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</si>
  <si>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</si>
  <si>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</si>
  <si>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</si>
  <si>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</si>
  <si>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</si>
  <si>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</si>
  <si>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</si>
  <si>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</si>
  <si>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</si>
  <si>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</si>
  <si>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</si>
  <si>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</si>
  <si>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</si>
  <si>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</si>
  <si>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</si>
  <si>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</si>
  <si>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</si>
  <si>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</si>
  <si>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</si>
  <si>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</si>
  <si>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</si>
  <si>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</si>
  <si>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</si>
  <si>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</si>
  <si>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</si>
  <si>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</si>
  <si>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</si>
  <si>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</si>
  <si>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</si>
  <si>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</si>
  <si>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</si>
  <si>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</si>
  <si>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</si>
  <si>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</si>
  <si>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</si>
  <si>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</si>
  <si>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</si>
  <si>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</si>
  <si>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</si>
  <si>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</si>
  <si>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</si>
  <si>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</si>
  <si>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</si>
  <si>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</si>
  <si>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</si>
  <si>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</si>
  <si>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</si>
  <si>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</si>
  <si>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</si>
  <si>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</si>
  <si>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</si>
  <si>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</si>
  <si>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</si>
  <si>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</si>
  <si>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</si>
  <si>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</si>
  <si>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</si>
  <si>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</si>
  <si>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</si>
  <si>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</si>
  <si>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</si>
  <si>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</si>
  <si>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</si>
  <si>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</si>
  <si>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</si>
  <si>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</si>
  <si>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</si>
  <si>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</si>
  <si>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</si>
  <si>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</si>
  <si>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</si>
  <si>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</si>
  <si>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</si>
  <si>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</si>
  <si>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</si>
  <si>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</si>
  <si>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</si>
  <si>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</si>
  <si>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</si>
  <si>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</si>
  <si>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</si>
  <si>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</si>
  <si>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</si>
  <si>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</si>
  <si>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</si>
  <si>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</si>
  <si>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</si>
  <si>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</si>
  <si>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</si>
  <si>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</si>
  <si>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</si>
  <si>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</si>
  <si>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</si>
  <si>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</si>
  <si>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</si>
  <si>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</si>
  <si>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</si>
  <si>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</si>
  <si>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</si>
  <si>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</si>
  <si>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</si>
  <si>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</si>
  <si>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</si>
  <si>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</si>
  <si>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</si>
  <si>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</si>
  <si>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</si>
  <si>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</si>
  <si>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</si>
  <si>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</si>
  <si>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</si>
  <si>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</si>
  <si>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</si>
  <si>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</si>
  <si>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</si>
  <si>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</si>
  <si>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</si>
  <si>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</si>
  <si>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</si>
  <si>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</si>
  <si>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</si>
  <si>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</si>
  <si>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</si>
  <si>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</si>
  <si>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</si>
  <si>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</si>
  <si>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</si>
  <si>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</si>
  <si>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</si>
  <si>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</si>
  <si>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</si>
  <si>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</si>
  <si>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</si>
  <si>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</si>
  <si>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</si>
  <si>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</si>
  <si>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</si>
  <si>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</si>
  <si>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</si>
  <si>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</si>
  <si>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</si>
  <si>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</si>
  <si>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</si>
  <si>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</si>
  <si>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</si>
  <si>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</si>
  <si>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</si>
  <si>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</si>
  <si>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</si>
  <si>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</si>
  <si>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</si>
  <si>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</si>
  <si>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</si>
  <si>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</si>
  <si>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</si>
  <si>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</si>
  <si>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</si>
  <si>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</si>
  <si>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</si>
  <si>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</si>
  <si>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</si>
  <si>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</si>
  <si>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</si>
  <si>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</si>
  <si>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</si>
  <si>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</si>
  <si>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</si>
  <si>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</si>
  <si>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</si>
  <si>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</si>
  <si>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</si>
  <si>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</si>
  <si>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</si>
  <si>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</si>
  <si>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</si>
  <si>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</si>
  <si>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</si>
  <si>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</si>
  <si>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</si>
  <si>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</si>
  <si>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</si>
  <si>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</si>
  <si>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</si>
  <si>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</si>
  <si>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</si>
  <si>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</si>
  <si>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</si>
  <si>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</si>
  <si>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</si>
  <si>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</si>
  <si>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</si>
  <si>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</si>
  <si>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</si>
  <si>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</si>
  <si>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</si>
  <si>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</si>
  <si>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</si>
  <si>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</si>
  <si>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</si>
  <si>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</si>
  <si>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</si>
  <si>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</si>
  <si>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</si>
  <si>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</si>
  <si>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</si>
  <si>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</si>
  <si>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</si>
  <si>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</si>
  <si>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</si>
  <si>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</si>
  <si>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</si>
  <si>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</si>
  <si>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</si>
  <si>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</si>
  <si>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</si>
  <si>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</si>
  <si>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</si>
  <si>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</si>
  <si>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</si>
  <si>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</si>
  <si>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</si>
  <si>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</si>
  <si>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</si>
  <si>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</si>
  <si>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</si>
  <si>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</si>
  <si>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</si>
  <si>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</si>
  <si>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</si>
  <si>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</si>
  <si>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</si>
  <si>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</si>
  <si>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</si>
  <si>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</si>
  <si>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</si>
  <si>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</si>
  <si>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</si>
  <si>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</si>
  <si>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</si>
  <si>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</si>
  <si>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</si>
  <si>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</si>
  <si>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</si>
  <si>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</si>
  <si>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</si>
  <si>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</si>
  <si>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</si>
  <si>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</si>
  <si>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</si>
  <si>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</si>
  <si>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</si>
  <si>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</si>
  <si>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</si>
  <si>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</si>
  <si>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</si>
  <si>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</si>
  <si>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</si>
  <si>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</si>
  <si>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</si>
  <si>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</si>
  <si>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</si>
  <si>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</si>
  <si>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</si>
  <si>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</si>
  <si>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</si>
  <si>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</si>
  <si>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</si>
  <si>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</si>
  <si>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</si>
  <si>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</si>
  <si>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</si>
  <si>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</si>
  <si>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</si>
  <si>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</si>
  <si>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</si>
  <si>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</si>
  <si>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</si>
  <si>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</si>
  <si>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</si>
  <si>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</si>
  <si>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</si>
  <si>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</si>
  <si>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</si>
  <si>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</si>
  <si>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</si>
  <si>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</si>
  <si>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</si>
  <si>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</si>
  <si>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</si>
  <si>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</si>
  <si>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</si>
  <si>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</si>
  <si>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</si>
  <si>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</si>
  <si>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</si>
  <si>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</si>
  <si>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</si>
  <si>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</si>
  <si>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</si>
  <si>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</si>
  <si>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</si>
  <si>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</si>
  <si>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</si>
  <si>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</si>
  <si>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</si>
  <si>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</si>
  <si>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</si>
  <si>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</si>
  <si>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</si>
  <si>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</si>
  <si>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</si>
  <si>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</si>
  <si>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</si>
  <si>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</si>
  <si>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</si>
  <si>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</si>
  <si>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</si>
  <si>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</si>
  <si>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</si>
  <si>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</si>
  <si>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</si>
  <si>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</si>
  <si>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</si>
  <si>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</si>
  <si>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</si>
  <si>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</si>
  <si>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</si>
  <si>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</si>
  <si>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</si>
  <si>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</si>
  <si>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</si>
  <si>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</si>
  <si>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</si>
  <si>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</si>
  <si>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</si>
  <si>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</si>
  <si>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</si>
  <si>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</si>
  <si>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</si>
  <si>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</si>
  <si>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</si>
  <si>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</si>
  <si>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</si>
  <si>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</si>
  <si>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</si>
  <si>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</si>
  <si>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</si>
  <si>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</si>
  <si>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</si>
  <si>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</si>
  <si>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</si>
  <si>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</si>
  <si>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</si>
  <si>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</si>
  <si>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</si>
  <si>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</si>
  <si>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</si>
  <si>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</si>
  <si>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</si>
  <si>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</si>
  <si>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</si>
  <si>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</si>
  <si>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</si>
  <si>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</si>
  <si>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</si>
  <si>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</si>
  <si>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</si>
  <si>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</si>
  <si>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</si>
  <si>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</si>
  <si>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</si>
  <si>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</si>
  <si>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</si>
  <si>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</si>
  <si>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</si>
  <si>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</si>
  <si>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</si>
  <si>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</si>
  <si>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</si>
  <si>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</si>
  <si>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</si>
  <si>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</si>
  <si>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</si>
  <si>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</si>
  <si>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</si>
  <si>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</si>
  <si>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</si>
  <si>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</si>
  <si>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</si>
  <si>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</si>
  <si>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</si>
  <si>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</si>
  <si>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</si>
  <si>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</si>
  <si>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</si>
  <si>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</si>
  <si>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</si>
  <si>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</si>
  <si>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</si>
  <si>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</si>
  <si>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</si>
  <si>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</si>
  <si>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</si>
  <si>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</si>
  <si>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</si>
  <si>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</si>
  <si>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</si>
  <si>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</si>
  <si>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</si>
  <si>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</si>
  <si>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</si>
  <si>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</si>
  <si>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</si>
  <si>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</si>
  <si>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</si>
  <si>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</si>
  <si>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</si>
  <si>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</si>
  <si>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</si>
  <si>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</si>
  <si>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</si>
  <si>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</si>
  <si>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</si>
  <si>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</si>
  <si>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</si>
  <si>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</si>
  <si>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</si>
  <si>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</si>
  <si>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</si>
  <si>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</si>
  <si>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</si>
  <si>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</si>
  <si>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</si>
  <si>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</si>
  <si>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</si>
  <si>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</si>
  <si>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</si>
  <si>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</si>
  <si>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</si>
  <si>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</si>
  <si>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</si>
  <si>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</si>
  <si>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</si>
  <si>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</si>
  <si>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</si>
  <si>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</si>
  <si>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</si>
  <si>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</si>
  <si>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</si>
  <si>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</si>
  <si>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</si>
  <si>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</si>
  <si>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</si>
  <si>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</si>
  <si>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</si>
  <si>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</si>
  <si>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</si>
  <si>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</si>
  <si>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</si>
  <si>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</si>
  <si>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</si>
  <si>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</si>
  <si>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</si>
  <si>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</si>
  <si>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</si>
  <si>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</si>
  <si>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</si>
  <si>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</si>
  <si>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</si>
  <si>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</si>
  <si>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</si>
  <si>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</si>
  <si>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</si>
  <si>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</si>
  <si>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</si>
  <si>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</si>
  <si>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</si>
  <si>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</si>
  <si>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</si>
  <si>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</si>
  <si>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</si>
  <si>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</si>
  <si>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</si>
  <si>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</si>
  <si>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</si>
  <si>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</si>
  <si>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</si>
  <si>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</si>
  <si>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</si>
  <si>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</si>
  <si>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</si>
  <si>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</si>
  <si>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</si>
  <si>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</si>
  <si>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</si>
  <si>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</si>
  <si>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</si>
  <si>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</si>
  <si>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</si>
  <si>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</si>
  <si>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</si>
  <si>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</si>
  <si>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</si>
  <si>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</si>
  <si>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</si>
  <si>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</si>
  <si>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</si>
  <si>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</si>
  <si>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</si>
  <si>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</si>
  <si>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</si>
  <si>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</si>
  <si>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</si>
  <si>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</si>
  <si>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</si>
  <si>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</si>
  <si>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</si>
  <si>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</si>
  <si>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</si>
  <si>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</si>
  <si>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</si>
  <si>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</si>
  <si>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</si>
  <si>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</si>
  <si>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</si>
  <si>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</si>
  <si>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</si>
  <si>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</si>
  <si>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</si>
  <si>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</si>
  <si>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</si>
  <si>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</si>
  <si>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</si>
  <si>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</si>
  <si>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</si>
  <si>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</si>
  <si>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</si>
  <si>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</si>
  <si>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</si>
  <si>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</si>
  <si>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</si>
  <si>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</si>
  <si>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</si>
  <si>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</si>
  <si>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</si>
  <si>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</si>
  <si>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</si>
  <si>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</si>
  <si>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</si>
  <si>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</si>
  <si>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</si>
  <si>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</si>
  <si>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</si>
  <si>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</si>
  <si>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</si>
  <si>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</si>
  <si>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</si>
  <si>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</si>
  <si>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</si>
  <si>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</si>
  <si>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</si>
  <si>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</si>
  <si>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</si>
  <si>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</si>
  <si>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</si>
  <si>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</si>
  <si>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</si>
  <si>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</si>
  <si>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</si>
  <si>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</si>
  <si>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</si>
  <si>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</si>
  <si>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</si>
  <si>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</si>
  <si>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</si>
  <si>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</si>
  <si>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</si>
  <si>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</si>
  <si>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</si>
  <si>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</si>
  <si>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</si>
  <si>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</si>
  <si>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</si>
  <si>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</si>
  <si>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</si>
  <si>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</si>
  <si>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</si>
  <si>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</si>
  <si>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</si>
  <si>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</si>
  <si>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</si>
  <si>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</si>
  <si>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</si>
  <si>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</si>
  <si>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</si>
  <si>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</si>
  <si>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</si>
  <si>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</si>
  <si>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</si>
  <si>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</si>
  <si>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</si>
  <si>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</si>
  <si>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</si>
  <si>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</si>
  <si>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</si>
  <si>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</si>
  <si>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</si>
  <si>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</si>
  <si>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</si>
  <si>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</si>
  <si>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</si>
  <si>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</si>
  <si>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</si>
  <si>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</si>
  <si>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</si>
  <si>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</si>
  <si>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</si>
  <si>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</si>
  <si>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</si>
  <si>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</si>
  <si>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</si>
  <si>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</si>
  <si>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</si>
  <si>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</si>
  <si>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</si>
  <si>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</si>
  <si>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</si>
  <si>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</si>
  <si>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</si>
  <si>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</si>
  <si>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</si>
  <si>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</si>
  <si>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</si>
  <si>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</si>
  <si>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</si>
  <si>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</si>
  <si>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</si>
  <si>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</si>
  <si>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</si>
  <si>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</si>
  <si>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</si>
  <si>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</si>
  <si>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</si>
  <si>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</si>
  <si>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</si>
  <si>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</si>
  <si>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</si>
  <si>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</si>
  <si>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</si>
  <si>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</si>
  <si>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</si>
  <si>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</si>
  <si>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</si>
  <si>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</si>
  <si>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</si>
  <si>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</si>
  <si>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</si>
  <si>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</si>
  <si>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</si>
  <si>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</si>
  <si>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</si>
  <si>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</si>
  <si>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</si>
  <si>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</si>
  <si>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</si>
  <si>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</si>
  <si>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</si>
  <si>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</si>
  <si>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</si>
  <si>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</si>
  <si>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</si>
  <si>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</si>
  <si>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</si>
  <si>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</si>
  <si>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</si>
  <si>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</si>
  <si>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</si>
  <si>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</si>
  <si>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</si>
  <si>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</si>
  <si>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</si>
  <si>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</si>
  <si>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</si>
  <si>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</si>
  <si>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</si>
  <si>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</si>
  <si>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</si>
  <si>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</si>
  <si>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</si>
  <si>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</si>
  <si>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</si>
  <si>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</si>
  <si>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</si>
  <si>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</si>
  <si>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</si>
  <si>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</si>
  <si>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</si>
  <si>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</si>
  <si>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</si>
  <si>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</si>
  <si>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</si>
  <si>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</si>
  <si>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</si>
  <si>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</si>
  <si>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</si>
  <si>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</si>
  <si>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</si>
  <si>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</si>
  <si>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</si>
  <si>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</si>
  <si>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</si>
  <si>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</si>
  <si>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</si>
  <si>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</si>
  <si>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</si>
  <si>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</si>
  <si>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</si>
  <si>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</si>
  <si>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</si>
  <si>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</si>
  <si>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</si>
  <si>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</si>
  <si>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</si>
  <si>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</si>
  <si>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</si>
  <si>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</si>
  <si>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</si>
  <si>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</si>
  <si>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</si>
  <si>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</si>
  <si>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</si>
  <si>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</si>
  <si>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</si>
  <si>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</si>
  <si>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</si>
  <si>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</si>
  <si>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</si>
  <si>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</si>
  <si>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</si>
  <si>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</si>
  <si>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</si>
  <si>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</si>
  <si>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</si>
  <si>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</si>
  <si>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</si>
  <si>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</si>
  <si>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</si>
  <si>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</si>
  <si>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</si>
  <si>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</si>
  <si>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</si>
  <si>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</si>
  <si>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</si>
  <si>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</si>
  <si>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</si>
  <si>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</si>
  <si>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</si>
  <si>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</si>
  <si>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</si>
  <si>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</si>
  <si>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</si>
  <si>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</si>
  <si>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</si>
  <si>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</si>
  <si>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</si>
  <si>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</si>
  <si>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</si>
  <si>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</si>
  <si>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</si>
  <si>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</si>
  <si>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</si>
  <si>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</si>
  <si>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</si>
  <si>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</si>
  <si>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</si>
  <si>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</si>
  <si>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</si>
  <si>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</si>
  <si>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</si>
  <si>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</si>
  <si>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</si>
  <si>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</si>
  <si>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</si>
  <si>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</si>
  <si>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</si>
  <si>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</si>
  <si>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</si>
  <si>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</si>
  <si>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</si>
  <si>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</si>
  <si>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</si>
  <si>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</si>
  <si>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</si>
  <si>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</si>
  <si>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</si>
  <si>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</si>
  <si>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</si>
  <si>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</si>
  <si>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</si>
  <si>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</si>
  <si>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</si>
  <si>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</si>
  <si>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</si>
  <si>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</si>
  <si>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</si>
  <si>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</si>
  <si>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</si>
  <si>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</si>
  <si>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</si>
  <si>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</si>
  <si>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</si>
  <si>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</si>
  <si>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</si>
  <si>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</si>
  <si>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</si>
  <si>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</si>
  <si>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</si>
  <si>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</si>
  <si>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</si>
  <si>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</si>
  <si>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</si>
  <si>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</si>
  <si>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</si>
  <si>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</si>
  <si>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</si>
  <si>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</si>
  <si>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</si>
  <si>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</si>
  <si>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</si>
  <si>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</si>
  <si>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</si>
  <si>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</si>
  <si>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</si>
  <si>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</si>
  <si>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</si>
  <si>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</si>
  <si>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</si>
  <si>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</si>
  <si>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</si>
  <si>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</si>
  <si>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</si>
  <si>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</si>
  <si>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</si>
  <si>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</si>
  <si>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</si>
  <si>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</si>
  <si>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</si>
  <si>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</si>
  <si>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</si>
  <si>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</si>
  <si>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</si>
  <si>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</si>
  <si>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</si>
  <si>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</si>
  <si>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</si>
  <si>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</si>
  <si>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</si>
  <si>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</si>
  <si>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</si>
  <si>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</si>
  <si>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</si>
  <si>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</si>
  <si>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</si>
  <si>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</si>
  <si>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</si>
  <si>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</si>
  <si>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</si>
  <si>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</si>
  <si>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</si>
  <si>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</si>
  <si>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</si>
  <si>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</si>
  <si>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</si>
  <si>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</si>
  <si>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</si>
  <si>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</si>
  <si>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</si>
  <si>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</si>
  <si>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</si>
  <si>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</si>
  <si>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</si>
  <si>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</si>
  <si>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</si>
  <si>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</si>
  <si>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</si>
  <si>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</si>
  <si>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</si>
  <si>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</si>
  <si>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</si>
  <si>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</si>
  <si>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</si>
  <si>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</si>
  <si>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</si>
  <si>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</si>
  <si>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</si>
  <si>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</si>
  <si>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</si>
  <si>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</si>
  <si>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</si>
  <si>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</si>
  <si>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</si>
  <si>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</si>
  <si>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</si>
  <si>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</si>
  <si>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</si>
  <si>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</si>
  <si>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</si>
  <si>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</si>
  <si>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</si>
  <si>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</si>
  <si>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</si>
  <si>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</si>
  <si>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</si>
  <si>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</si>
  <si>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</si>
  <si>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</si>
  <si>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</si>
  <si>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</si>
  <si>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</si>
  <si>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</si>
  <si>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</si>
  <si>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</si>
  <si>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</si>
  <si>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</si>
  <si>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</si>
  <si>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</si>
  <si>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</si>
  <si>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</si>
  <si>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</si>
  <si>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</si>
  <si>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</si>
  <si>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</si>
  <si>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</si>
  <si>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</si>
  <si>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</si>
  <si>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</si>
  <si>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</si>
  <si>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</si>
  <si>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</si>
  <si>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</si>
  <si>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</si>
  <si>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</si>
  <si>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</si>
  <si>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</si>
  <si>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</si>
  <si>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</si>
  <si>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</si>
  <si>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</si>
  <si>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</si>
  <si>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</si>
  <si>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</si>
  <si>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</si>
  <si>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</si>
  <si>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</si>
  <si>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</si>
  <si>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</si>
  <si>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</si>
  <si>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</si>
  <si>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</si>
  <si>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</si>
  <si>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</si>
  <si>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</si>
  <si>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</si>
  <si>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</si>
  <si>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</si>
  <si>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</si>
  <si>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</si>
  <si>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</si>
  <si>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</si>
  <si>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</si>
  <si>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</si>
  <si>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</si>
  <si>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</si>
  <si>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</si>
  <si>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</si>
  <si>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</si>
  <si>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</si>
  <si>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</si>
  <si>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</si>
  <si>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</si>
  <si>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</si>
  <si>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</si>
  <si>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</si>
  <si>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</si>
  <si>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</si>
  <si>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</si>
  <si>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</si>
  <si>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</si>
  <si>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</si>
  <si>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</si>
  <si>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</si>
  <si>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</si>
  <si>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</si>
  <si>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</si>
  <si>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</si>
  <si>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</si>
  <si>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</si>
  <si>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</si>
  <si>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</si>
  <si>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</si>
  <si>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</si>
  <si>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</si>
  <si>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</si>
  <si>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</si>
  <si>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</si>
  <si>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</si>
  <si>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</si>
  <si>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</si>
  <si>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</si>
  <si>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</si>
  <si>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</si>
  <si>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</si>
  <si>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</si>
  <si>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</si>
  <si>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</si>
  <si>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</si>
  <si>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</si>
  <si>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</si>
  <si>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</si>
  <si>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</si>
  <si>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</si>
  <si>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</si>
  <si>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</si>
  <si>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</si>
  <si>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</si>
  <si>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</si>
  <si>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</si>
  <si>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</si>
  <si>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</si>
  <si>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</si>
  <si>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</si>
  <si>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</si>
  <si>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</si>
  <si>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</si>
  <si>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</si>
  <si>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</si>
  <si>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</si>
  <si>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</si>
  <si>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</si>
  <si>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</si>
  <si>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</si>
  <si>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</si>
  <si>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</si>
  <si>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</si>
  <si>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</si>
  <si>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</si>
  <si>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</si>
  <si>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</si>
  <si>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</si>
  <si>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</si>
  <si>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</si>
  <si>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</si>
  <si>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</si>
  <si>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</si>
  <si>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</si>
  <si>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</si>
  <si>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</si>
  <si>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</si>
  <si>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</si>
  <si>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</si>
  <si>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</si>
  <si>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</si>
  <si>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</si>
  <si>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</si>
  <si>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</si>
  <si>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</si>
  <si>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</si>
  <si>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</si>
  <si>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</si>
  <si>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</si>
  <si>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</si>
  <si>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</si>
  <si>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</si>
  <si>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</si>
  <si>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</si>
  <si>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</si>
  <si>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</si>
  <si>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</si>
  <si>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</si>
  <si>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</si>
  <si>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</si>
  <si>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</si>
  <si>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</si>
  <si>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</si>
  <si>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</si>
  <si>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</si>
  <si>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</si>
  <si>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</si>
  <si>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</si>
  <si>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</si>
  <si>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</si>
  <si>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</si>
  <si>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</si>
  <si>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</si>
  <si>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</si>
  <si>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</si>
  <si>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</si>
  <si>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</si>
  <si>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</si>
  <si>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</si>
  <si>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</si>
  <si>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</si>
  <si>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</si>
  <si>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</si>
  <si>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</si>
  <si>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</si>
  <si>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</si>
  <si>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</si>
  <si>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</si>
  <si>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</si>
  <si>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</si>
  <si>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</si>
  <si>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</si>
  <si>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</si>
  <si>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</si>
  <si>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</si>
  <si>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</si>
  <si>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</si>
  <si>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</si>
  <si>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</si>
  <si>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</si>
  <si>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</si>
  <si>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</si>
  <si>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</si>
  <si>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</si>
  <si>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</si>
  <si>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</si>
  <si>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</si>
  <si>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</si>
  <si>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</si>
  <si>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</si>
  <si>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</si>
  <si>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</si>
  <si>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</si>
  <si>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</si>
  <si>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</si>
  <si>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</si>
  <si>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</si>
  <si>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</si>
  <si>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</si>
  <si>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</si>
  <si>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</si>
  <si>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</si>
  <si>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</si>
  <si>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</si>
  <si>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</si>
  <si>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</si>
  <si>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</si>
  <si>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</si>
  <si>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</si>
  <si>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</si>
  <si>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</si>
  <si>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</si>
  <si>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</si>
  <si>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</si>
  <si>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</si>
  <si>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</si>
  <si>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</si>
  <si>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</si>
  <si>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</si>
  <si>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</si>
  <si>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</si>
  <si>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</si>
  <si>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</si>
  <si>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</si>
  <si>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</si>
  <si>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</si>
  <si>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</si>
  <si>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</si>
  <si>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</si>
  <si>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</si>
  <si>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</si>
  <si>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</si>
  <si>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</si>
  <si>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</si>
  <si>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</si>
  <si>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</si>
  <si>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</si>
  <si>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</si>
  <si>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</si>
  <si>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</si>
  <si>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</si>
  <si>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</si>
  <si>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</si>
  <si>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</si>
  <si>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</si>
  <si>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</si>
  <si>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</si>
  <si>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</si>
  <si>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</si>
  <si>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</si>
  <si>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</si>
  <si>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</si>
  <si>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</si>
  <si>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</si>
  <si>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</si>
  <si>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</si>
  <si>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</si>
  <si>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</si>
  <si>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</si>
  <si>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</si>
  <si>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</si>
  <si>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</si>
  <si>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</si>
  <si>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</si>
  <si>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</si>
  <si>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</si>
  <si>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</si>
  <si>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</si>
  <si>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</si>
  <si>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</si>
  <si>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</si>
  <si>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</si>
  <si>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</si>
  <si>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</si>
  <si>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</si>
  <si>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</si>
  <si>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</si>
  <si>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</si>
  <si>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</si>
  <si>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</si>
  <si>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</si>
  <si>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</si>
  <si>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</si>
  <si>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</si>
  <si>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</si>
  <si>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</si>
  <si>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</si>
  <si>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</si>
  <si>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</si>
  <si>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</si>
  <si>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</si>
  <si>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</si>
  <si>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</si>
  <si>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</si>
  <si>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</si>
  <si>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</si>
  <si>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</si>
  <si>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</si>
  <si>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</si>
  <si>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</si>
  <si>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</si>
  <si>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</si>
  <si>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</si>
  <si>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</si>
  <si>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</si>
  <si>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</si>
  <si>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</si>
  <si>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</si>
  <si>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</si>
  <si>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</si>
  <si>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</si>
  <si>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</si>
  <si>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</si>
  <si>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</si>
  <si>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</si>
  <si>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</si>
  <si>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</si>
  <si>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</si>
  <si>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</si>
  <si>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</si>
  <si>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</si>
  <si>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</si>
  <si>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</si>
  <si>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</si>
  <si>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</si>
  <si>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</si>
  <si>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</si>
  <si>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</si>
  <si>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</si>
  <si>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</si>
  <si>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</si>
  <si>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</si>
  <si>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</si>
  <si>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</si>
  <si>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</si>
  <si>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</si>
  <si>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</si>
  <si>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</si>
  <si>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</si>
  <si>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</si>
  <si>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</si>
  <si>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</si>
  <si>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</si>
  <si>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</si>
  <si>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</si>
  <si>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</si>
  <si>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</si>
  <si>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</si>
  <si>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</si>
  <si>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</si>
  <si>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</si>
  <si>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</si>
  <si>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</si>
  <si>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</si>
  <si>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</si>
  <si>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</si>
  <si>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</si>
  <si>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</si>
  <si>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</si>
  <si>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</si>
  <si>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</si>
  <si>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</si>
  <si>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</si>
  <si>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</si>
  <si>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</si>
  <si>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</si>
  <si>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</si>
  <si>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</si>
  <si>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</si>
  <si>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</si>
  <si>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</si>
  <si>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</si>
  <si>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</si>
  <si>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</si>
  <si>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</si>
  <si>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</si>
  <si>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</si>
  <si>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</si>
  <si>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</si>
  <si>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</si>
  <si>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</si>
  <si>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</si>
  <si>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</si>
  <si>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</si>
  <si>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</si>
  <si>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</si>
  <si>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</si>
  <si>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</si>
  <si>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</si>
  <si>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</si>
  <si>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</si>
  <si>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</si>
  <si>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</si>
  <si>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</si>
  <si>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</si>
  <si>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</si>
  <si>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</si>
  <si>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</si>
  <si>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</si>
  <si>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</si>
  <si>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</si>
  <si>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</si>
  <si>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</si>
  <si>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</si>
  <si>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</si>
  <si>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</si>
  <si>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</si>
  <si>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</si>
  <si>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</si>
  <si>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</si>
  <si>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</si>
  <si>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</si>
  <si>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</si>
  <si>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</si>
  <si>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</si>
  <si>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</si>
  <si>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</si>
  <si>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</si>
  <si>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</si>
  <si>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</si>
  <si>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</si>
  <si>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</si>
  <si>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</si>
  <si>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</si>
  <si>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</si>
  <si>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</si>
  <si>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</si>
  <si>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</si>
  <si>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</si>
  <si>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</si>
  <si>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</si>
  <si>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</si>
  <si>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</si>
  <si>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</si>
  <si>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</si>
  <si>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</si>
  <si>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</si>
  <si>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</si>
  <si>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</si>
  <si>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</si>
  <si>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</si>
  <si>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</si>
  <si>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</si>
  <si>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</si>
  <si>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</si>
  <si>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</si>
  <si>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</si>
  <si>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</si>
  <si>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</si>
  <si>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</si>
  <si>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</si>
  <si>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</si>
  <si>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</si>
  <si>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</si>
  <si>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</si>
  <si>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</si>
  <si>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</si>
  <si>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</si>
  <si>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</si>
  <si>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</si>
  <si>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</si>
  <si>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</si>
  <si>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</si>
  <si>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</si>
  <si>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</si>
  <si>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</si>
  <si>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</si>
  <si>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</si>
  <si>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</si>
  <si>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</si>
  <si>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</si>
  <si>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</si>
  <si>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</si>
  <si>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</si>
  <si>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</si>
  <si>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</si>
  <si>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</si>
  <si>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</si>
  <si>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</si>
  <si>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</si>
  <si>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</si>
  <si>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</si>
  <si>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</si>
  <si>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</si>
  <si>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</si>
  <si>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</si>
  <si>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</si>
  <si>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</si>
  <si>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</si>
  <si>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</si>
  <si>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</si>
  <si>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</si>
  <si>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</si>
  <si>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</si>
  <si>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</si>
  <si>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</si>
  <si>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</si>
  <si>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</si>
  <si>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</si>
  <si>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</si>
  <si>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</si>
  <si>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</si>
  <si>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</si>
  <si>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</si>
  <si>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</si>
  <si>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</si>
  <si>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</si>
  <si>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</si>
  <si>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</si>
  <si>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</si>
  <si>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</si>
  <si>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</si>
  <si>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</si>
  <si>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</si>
  <si>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</si>
  <si>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</si>
  <si>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</si>
  <si>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</si>
  <si>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</si>
  <si>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</si>
  <si>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</si>
  <si>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</si>
  <si>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</si>
  <si>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</si>
  <si>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</si>
  <si>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</si>
  <si>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</si>
  <si>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</si>
  <si>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</si>
  <si>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</si>
  <si>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</si>
  <si>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</si>
  <si>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</si>
  <si>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</si>
  <si>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</si>
  <si>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</si>
  <si>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</si>
  <si>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</si>
  <si>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</si>
  <si>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</si>
  <si>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</si>
  <si>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</si>
  <si>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</si>
  <si>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</si>
  <si>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</si>
  <si>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</si>
  <si>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</si>
  <si>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</si>
  <si>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</si>
  <si>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</si>
  <si>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</si>
  <si>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</si>
  <si>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</si>
  <si>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</si>
  <si>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</si>
  <si>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</si>
  <si>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</si>
  <si>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</si>
  <si>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</si>
  <si>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</si>
  <si>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</si>
  <si>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</si>
  <si>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</si>
  <si>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</si>
  <si>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</si>
  <si>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</si>
  <si>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</si>
  <si>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</si>
  <si>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</si>
  <si>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</si>
  <si>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</si>
  <si>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</si>
  <si>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</si>
  <si>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</si>
  <si>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</si>
  <si>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</si>
  <si>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</si>
  <si>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</si>
  <si>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</si>
  <si>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</si>
  <si>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</si>
  <si>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</si>
  <si>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</si>
  <si>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</si>
  <si>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</si>
  <si>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</si>
  <si>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</si>
  <si>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</si>
  <si>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</si>
  <si>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</si>
  <si>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</si>
  <si>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</si>
  <si>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</si>
  <si>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</si>
  <si>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</si>
  <si>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</si>
  <si>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</si>
  <si>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</si>
  <si>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</si>
  <si>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</si>
  <si>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</si>
  <si>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</si>
  <si>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</si>
  <si>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</si>
  <si>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</si>
  <si>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</si>
  <si>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</si>
  <si>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</si>
  <si>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</si>
  <si>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</si>
  <si>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</si>
  <si>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</si>
  <si>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</si>
  <si>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</si>
  <si>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</si>
  <si>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</si>
  <si>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</si>
  <si>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</si>
  <si>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</si>
  <si>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</si>
  <si>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</si>
  <si>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</si>
  <si>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</si>
  <si>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</si>
  <si>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</si>
  <si>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</si>
  <si>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</si>
  <si>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</si>
  <si>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</si>
  <si>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</si>
  <si>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</si>
  <si>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</si>
  <si>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</si>
  <si>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</si>
  <si>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</si>
  <si>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</si>
  <si>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</si>
  <si>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</si>
  <si>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</si>
  <si>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</si>
  <si>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</si>
  <si>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</si>
  <si>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</si>
  <si>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</si>
  <si>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</si>
  <si>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</si>
  <si>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</si>
  <si>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</si>
  <si>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</si>
  <si>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</si>
  <si>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</si>
  <si>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</si>
  <si>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</si>
  <si>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</si>
  <si>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</si>
  <si>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</si>
  <si>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</si>
  <si>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</si>
  <si>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</si>
  <si>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</si>
  <si>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</si>
  <si>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</si>
  <si>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</si>
  <si>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</si>
  <si>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</si>
  <si>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</si>
  <si>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</si>
  <si>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</si>
  <si>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</si>
  <si>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</si>
  <si>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</si>
  <si>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</si>
  <si>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</si>
  <si>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</si>
  <si>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</si>
  <si>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</si>
  <si>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</si>
  <si>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</si>
  <si>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</si>
  <si>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</si>
  <si>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</si>
  <si>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</si>
  <si>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</si>
  <si>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</si>
  <si>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</si>
  <si>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</si>
  <si>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</si>
  <si>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</si>
  <si>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</si>
  <si>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</si>
  <si>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</si>
  <si>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</si>
  <si>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</si>
  <si>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</si>
  <si>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</si>
  <si>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</si>
  <si>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</si>
  <si>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</si>
  <si>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</si>
  <si>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</si>
  <si>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</si>
  <si>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</si>
  <si>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</si>
  <si>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</si>
  <si>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</si>
  <si>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</si>
  <si>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</si>
  <si>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</si>
  <si>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</si>
  <si>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</si>
  <si>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</si>
  <si>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</si>
  <si>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</si>
  <si>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</si>
  <si>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</si>
  <si>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</si>
  <si>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</si>
  <si>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</si>
  <si>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</si>
  <si>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</si>
  <si>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</si>
  <si>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</si>
  <si>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</si>
  <si>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</si>
  <si>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</si>
  <si>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</si>
  <si>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</si>
  <si>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</si>
  <si>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</si>
  <si>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</si>
  <si>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</si>
  <si>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</si>
  <si>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</si>
  <si>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</si>
  <si>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</si>
  <si>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</si>
  <si>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</si>
  <si>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</si>
  <si>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</si>
  <si>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</si>
  <si>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</si>
  <si>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</si>
  <si>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</si>
  <si>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</si>
  <si>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</si>
  <si>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</si>
  <si>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</si>
  <si>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</si>
  <si>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</si>
  <si>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</si>
  <si>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</si>
  <si>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</si>
  <si>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</si>
  <si>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</si>
  <si>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</si>
  <si>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</si>
  <si>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</si>
  <si>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</si>
  <si>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</si>
  <si>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</si>
  <si>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</si>
  <si>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</si>
  <si>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</si>
  <si>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</si>
  <si>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</si>
  <si>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</si>
  <si>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</si>
  <si>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</si>
  <si>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</si>
  <si>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</si>
  <si>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</si>
  <si>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</si>
  <si>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</si>
  <si>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</si>
  <si>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</si>
  <si>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</si>
  <si>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</si>
  <si>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</si>
  <si>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</si>
  <si>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</si>
  <si>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</si>
  <si>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</si>
  <si>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</si>
  <si>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</si>
  <si>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</si>
  <si>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</si>
  <si>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</si>
  <si>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</si>
  <si>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</si>
  <si>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</si>
  <si>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</si>
  <si>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</si>
  <si>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</si>
  <si>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</si>
  <si>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</si>
  <si>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</si>
  <si>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</si>
  <si>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</si>
  <si>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</si>
  <si>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</si>
  <si>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</si>
  <si>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</si>
  <si>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</si>
  <si>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</si>
  <si>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</si>
  <si>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</si>
  <si>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</si>
  <si>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</si>
  <si>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</si>
  <si>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</si>
  <si>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</si>
  <si>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</si>
  <si>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</si>
  <si>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</si>
  <si>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</si>
  <si>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</si>
  <si>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</si>
  <si>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</si>
  <si>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</si>
  <si>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</si>
  <si>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</si>
  <si>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</si>
  <si>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</si>
  <si>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</si>
  <si>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</si>
  <si>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</si>
  <si>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</si>
  <si>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</si>
  <si>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</si>
  <si>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</si>
  <si>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</si>
  <si>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</si>
  <si>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</si>
  <si>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</si>
  <si>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</si>
  <si>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</si>
  <si>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</si>
  <si>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</si>
  <si>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</si>
  <si>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</si>
  <si>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</si>
  <si>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</si>
  <si>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</si>
  <si>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</si>
  <si>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</si>
  <si>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</si>
  <si>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</si>
  <si>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</si>
  <si>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</si>
  <si>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</si>
  <si>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</si>
  <si>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</si>
  <si>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</si>
  <si>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</si>
  <si>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</si>
  <si>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</si>
  <si>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</si>
  <si>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</si>
  <si>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</si>
  <si>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</si>
  <si>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</si>
  <si>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</si>
  <si>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</si>
  <si>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</si>
  <si>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</si>
  <si>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</si>
  <si>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</si>
  <si>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</si>
  <si>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</si>
  <si>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</si>
  <si>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</si>
  <si>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</si>
  <si>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</si>
  <si>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</si>
  <si>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</si>
  <si>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</si>
  <si>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</si>
  <si>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</si>
  <si>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</si>
  <si>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</si>
  <si>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</si>
  <si>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</si>
  <si>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</si>
  <si>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</si>
  <si>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</si>
  <si>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</si>
  <si>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</si>
  <si>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</si>
  <si>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</si>
  <si>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</si>
  <si>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</si>
  <si>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</si>
  <si>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</si>
  <si>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</si>
  <si>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</si>
  <si>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</si>
  <si>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</si>
  <si>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</si>
  <si>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</si>
  <si>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</si>
  <si>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</si>
  <si>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</si>
  <si>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</si>
  <si>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</si>
  <si>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</si>
  <si>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</si>
  <si>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</si>
  <si>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</si>
  <si>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</si>
  <si>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</si>
  <si>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</si>
  <si>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</si>
  <si>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</si>
  <si>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</si>
  <si>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</si>
  <si>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</si>
  <si>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</si>
  <si>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</si>
  <si>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</si>
  <si>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</si>
  <si>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</si>
  <si>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</si>
  <si>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</si>
  <si>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</si>
  <si>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</si>
  <si>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</si>
  <si>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</si>
  <si>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</si>
  <si>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</si>
  <si>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</si>
  <si>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</si>
  <si>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</si>
  <si>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</si>
  <si>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</si>
  <si>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</si>
  <si>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</si>
  <si>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</si>
  <si>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</si>
  <si>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</si>
  <si>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</si>
  <si>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</si>
  <si>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</si>
  <si>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</si>
  <si>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</si>
  <si>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</si>
  <si>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</si>
  <si>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</si>
  <si>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</si>
  <si>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</si>
  <si>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</si>
  <si>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</si>
  <si>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</si>
  <si>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</si>
  <si>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</si>
  <si>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</si>
  <si>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</si>
  <si>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</si>
  <si>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</si>
  <si>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</si>
  <si>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</si>
  <si>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</si>
  <si>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</si>
  <si>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</si>
  <si>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</si>
  <si>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</si>
  <si>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</si>
  <si>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</si>
  <si>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</si>
  <si>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</si>
  <si>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</si>
  <si>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</si>
  <si>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</si>
  <si>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</si>
  <si>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</si>
  <si>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</si>
  <si>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</si>
  <si>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</si>
  <si>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</si>
  <si>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</si>
  <si>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</si>
  <si>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</si>
  <si>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</si>
  <si>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</si>
  <si>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</si>
  <si>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</si>
  <si>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</si>
  <si>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</si>
  <si>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</si>
  <si>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</si>
  <si>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</si>
  <si>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</si>
  <si>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</si>
  <si>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</si>
  <si>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</si>
  <si>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</si>
  <si>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</si>
  <si>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</si>
  <si>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</si>
  <si>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</si>
  <si>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</si>
  <si>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</si>
  <si>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</si>
  <si>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</si>
  <si>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</si>
  <si>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</si>
  <si>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</si>
  <si>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</si>
  <si>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</si>
  <si>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</si>
  <si>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</si>
  <si>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</si>
  <si>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</si>
  <si>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</si>
  <si>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</si>
  <si>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</si>
  <si>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</si>
  <si>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</si>
  <si>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</si>
  <si>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</si>
  <si>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</si>
  <si>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</si>
  <si>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</si>
  <si>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</si>
  <si>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</si>
  <si>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</si>
  <si>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</si>
  <si>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</si>
  <si>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</si>
  <si>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</si>
  <si>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</si>
  <si>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</si>
  <si>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</si>
  <si>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</si>
  <si>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</si>
  <si>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</si>
  <si>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</si>
  <si>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</si>
  <si>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</si>
  <si>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</si>
  <si>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</si>
  <si>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</si>
  <si>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</si>
  <si>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</si>
  <si>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</si>
  <si>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</si>
  <si>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</si>
  <si>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</si>
  <si>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</si>
  <si>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</si>
  <si>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</si>
  <si>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</si>
  <si>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</si>
  <si>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</si>
  <si>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</si>
  <si>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</si>
  <si>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</si>
  <si>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</si>
  <si>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</si>
  <si>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</si>
  <si>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</si>
  <si>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</si>
  <si>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</si>
  <si>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</si>
  <si>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</si>
  <si>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</si>
  <si>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</si>
  <si>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</si>
  <si>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</si>
  <si>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</si>
  <si>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</si>
  <si>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</si>
  <si>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</si>
  <si>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</si>
  <si>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</si>
  <si>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</si>
  <si>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</si>
  <si>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</si>
  <si>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</si>
  <si>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</si>
  <si>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</si>
  <si>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</si>
  <si>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</si>
  <si>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</si>
  <si>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</si>
  <si>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</si>
  <si>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</si>
  <si>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</si>
  <si>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</si>
  <si>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</si>
  <si>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</si>
  <si>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</si>
  <si>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</si>
  <si>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</si>
  <si>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</si>
  <si>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</si>
  <si>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</si>
  <si>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</si>
  <si>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</si>
  <si>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</si>
  <si>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</si>
  <si>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</si>
  <si>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</si>
  <si>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</si>
  <si>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</si>
  <si>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</si>
  <si>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</si>
  <si>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</si>
  <si>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</si>
  <si>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</si>
  <si>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</si>
  <si>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</si>
  <si>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</si>
  <si>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</si>
  <si>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</si>
  <si>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</si>
  <si>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</si>
  <si>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</si>
  <si>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</si>
  <si>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</si>
  <si>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</si>
  <si>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</si>
  <si>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</si>
  <si>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</si>
  <si>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</si>
  <si>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</si>
  <si>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</si>
  <si>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</si>
  <si>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</si>
  <si>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</si>
  <si>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</si>
  <si>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</si>
  <si>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</si>
  <si>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</si>
  <si>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</si>
  <si>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</si>
  <si>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</si>
  <si>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</si>
  <si>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</si>
  <si>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</si>
  <si>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</si>
  <si>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</si>
  <si>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</si>
  <si>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</si>
  <si>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</si>
  <si>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</si>
  <si>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</si>
  <si>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</si>
  <si>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</si>
  <si>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</si>
  <si>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</si>
  <si>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</si>
  <si>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</si>
  <si>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</si>
  <si>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</si>
  <si>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</si>
  <si>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</si>
  <si>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</si>
  <si>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</si>
  <si>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</si>
  <si>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</si>
  <si>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</si>
  <si>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</si>
  <si>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</si>
  <si>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</si>
  <si>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</si>
  <si>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</si>
  <si>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</si>
  <si>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</si>
  <si>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</si>
  <si>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</si>
  <si>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</si>
  <si>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</si>
  <si>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</si>
  <si>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</si>
  <si>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</si>
  <si>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</si>
  <si>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</si>
  <si>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</si>
  <si>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</si>
  <si>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</si>
  <si>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</si>
  <si>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</si>
  <si>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</si>
  <si>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</si>
  <si>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</si>
  <si>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</si>
  <si>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</si>
  <si>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</si>
  <si>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</si>
  <si>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</si>
  <si>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</si>
  <si>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</si>
  <si>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</si>
  <si>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</si>
  <si>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</si>
  <si>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</si>
  <si>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</si>
  <si>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</si>
  <si>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</si>
  <si>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</si>
  <si>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</si>
  <si>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</si>
  <si>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</si>
  <si>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</si>
  <si>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</si>
  <si>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</si>
  <si>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</si>
  <si>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</si>
  <si>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</si>
  <si>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</si>
  <si>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</si>
  <si>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</si>
  <si>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</si>
  <si>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</si>
  <si>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</si>
  <si>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</si>
  <si>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</si>
  <si>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</si>
  <si>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</si>
  <si>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</si>
  <si>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</si>
  <si>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</si>
  <si>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</si>
  <si>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</si>
  <si>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</si>
  <si>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</si>
  <si>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</si>
  <si>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</si>
  <si>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</si>
  <si>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</si>
  <si>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</si>
  <si>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</si>
  <si>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</si>
  <si>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</si>
  <si>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</si>
  <si>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</si>
  <si>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</si>
  <si>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</si>
  <si>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</si>
  <si>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</si>
  <si>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</si>
  <si>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</si>
  <si>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</si>
  <si>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</si>
  <si>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</si>
  <si>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</si>
  <si>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</si>
  <si>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</si>
  <si>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</si>
  <si>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</si>
  <si>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</si>
  <si>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</si>
  <si>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</si>
  <si>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</si>
  <si>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</si>
  <si>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</si>
  <si>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</si>
  <si>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</si>
  <si>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</si>
  <si>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</si>
  <si>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</si>
  <si>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</si>
  <si>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</si>
  <si>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</si>
  <si>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</si>
  <si>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</si>
  <si>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</si>
  <si>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</si>
  <si>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</si>
  <si>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</si>
  <si>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</si>
  <si>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</si>
  <si>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</si>
  <si>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</si>
  <si>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</si>
  <si>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</si>
  <si>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</si>
  <si>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</si>
  <si>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</si>
  <si>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</si>
  <si>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</si>
  <si>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</si>
  <si>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</si>
  <si>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</si>
  <si>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</si>
  <si>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</si>
  <si>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</si>
  <si>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</si>
  <si>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</si>
  <si>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</si>
  <si>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</si>
  <si>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</si>
  <si>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</si>
  <si>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</si>
  <si>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</si>
  <si>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</si>
  <si>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</si>
  <si>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</si>
  <si>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</si>
  <si>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</si>
  <si>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</si>
  <si>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</si>
  <si>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</si>
  <si>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</si>
  <si>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</si>
  <si>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</si>
  <si>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</si>
  <si>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</si>
  <si>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</si>
  <si>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</si>
  <si>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</si>
  <si>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</si>
  <si>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</si>
  <si>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</si>
  <si>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</si>
  <si>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</si>
  <si>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</si>
  <si>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</si>
  <si>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</si>
  <si>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</si>
  <si>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</si>
  <si>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</si>
  <si>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</si>
  <si>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</si>
  <si>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</si>
  <si>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</si>
  <si>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</si>
  <si>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</si>
  <si>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</si>
  <si>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</si>
  <si>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</si>
  <si>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</si>
  <si>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</si>
  <si>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</si>
  <si>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</si>
  <si>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</si>
  <si>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</si>
  <si>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</si>
  <si>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</si>
  <si>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</si>
  <si>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</si>
  <si>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</si>
  <si>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</si>
  <si>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</si>
  <si>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</si>
  <si>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</si>
  <si>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</si>
  <si>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</si>
  <si>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</si>
  <si>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</si>
  <si>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</si>
  <si>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</si>
  <si>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</si>
  <si>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</si>
  <si>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</si>
  <si>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</si>
  <si>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</si>
  <si>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</si>
  <si>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</si>
  <si>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</si>
  <si>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</si>
  <si>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</si>
  <si>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</si>
  <si>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</si>
  <si>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</si>
  <si>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</si>
  <si>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</si>
  <si>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</si>
  <si>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</si>
  <si>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</si>
  <si>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</si>
  <si>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</si>
  <si>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</si>
  <si>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</si>
  <si>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</si>
  <si>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</si>
  <si>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</si>
  <si>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</si>
  <si>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</si>
  <si>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</si>
  <si>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</si>
  <si>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</si>
  <si>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</si>
  <si>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</si>
  <si>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</si>
  <si>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</si>
  <si>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</si>
  <si>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</si>
  <si>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</si>
  <si>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</si>
  <si>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</si>
  <si>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</si>
  <si>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</si>
  <si>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</si>
  <si>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</si>
  <si>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</si>
  <si>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</si>
  <si>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</si>
  <si>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</si>
  <si>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</si>
  <si>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</si>
  <si>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</si>
  <si>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</si>
  <si>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</si>
  <si>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</si>
  <si>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</si>
  <si>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</si>
  <si>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</si>
  <si>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</si>
  <si>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</si>
  <si>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</si>
  <si>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</si>
  <si>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</si>
  <si>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</si>
  <si>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</si>
  <si>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</si>
  <si>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</si>
  <si>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</si>
  <si>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</si>
  <si>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</si>
  <si>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</si>
  <si>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</si>
  <si>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</si>
  <si>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</si>
  <si>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</si>
  <si>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</si>
  <si>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</si>
  <si>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</si>
  <si>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</si>
  <si>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</si>
  <si>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</si>
  <si>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</si>
  <si>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</si>
  <si>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</si>
  <si>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</si>
  <si>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</si>
  <si>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</si>
  <si>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</si>
  <si>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</si>
  <si>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</si>
  <si>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</si>
  <si>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</si>
  <si>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</si>
  <si>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</si>
  <si>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</si>
  <si>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</si>
  <si>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</si>
  <si>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</si>
  <si>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</si>
  <si>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</si>
  <si>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</si>
  <si>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</si>
  <si>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</si>
  <si>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</si>
  <si>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</si>
  <si>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</si>
  <si>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</si>
  <si>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</si>
  <si>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</si>
  <si>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</si>
  <si>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</si>
  <si>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</si>
  <si>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</si>
  <si>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</si>
  <si>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</si>
  <si>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</si>
  <si>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</si>
  <si>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</si>
  <si>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</si>
  <si>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</si>
  <si>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</si>
  <si>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</si>
  <si>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</si>
  <si>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</si>
  <si>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</si>
  <si>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</si>
  <si>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</si>
  <si>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</si>
  <si>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</si>
  <si>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</si>
  <si>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</si>
  <si>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</si>
  <si>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</si>
  <si>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</si>
  <si>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</si>
  <si>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</si>
  <si>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</si>
  <si>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</si>
  <si>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</si>
  <si>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</si>
  <si>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</si>
  <si>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</si>
  <si>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</si>
  <si>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</si>
  <si>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</si>
  <si>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</si>
  <si>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</si>
  <si>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</si>
  <si>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</si>
  <si>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</si>
  <si>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</si>
  <si>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</si>
  <si>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</si>
  <si>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</si>
  <si>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</si>
  <si>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</si>
  <si>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</si>
  <si>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</si>
  <si>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</si>
  <si>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</si>
  <si>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</si>
  <si>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</si>
  <si>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</si>
  <si>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</si>
  <si>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</si>
  <si>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</si>
  <si>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</si>
  <si>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</si>
  <si>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</si>
  <si>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</si>
  <si>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</si>
  <si>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</si>
  <si>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</si>
  <si>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</si>
  <si>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</si>
  <si>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</si>
  <si>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</si>
  <si>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</si>
  <si>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</si>
  <si>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</si>
  <si>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</si>
  <si>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</si>
  <si>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</si>
  <si>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</si>
  <si>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</si>
  <si>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</si>
  <si>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</si>
  <si>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</si>
  <si>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</si>
  <si>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</si>
  <si>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</si>
  <si>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</si>
  <si>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</si>
  <si>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</si>
  <si>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</si>
  <si>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</si>
  <si>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</si>
  <si>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</si>
  <si>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</si>
  <si>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</si>
  <si>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</si>
  <si>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</si>
  <si>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</si>
  <si>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</si>
  <si>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</si>
  <si>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</si>
  <si>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</si>
  <si>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</si>
  <si>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</si>
  <si>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</si>
  <si>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</si>
  <si>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</si>
  <si>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</si>
  <si>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</si>
  <si>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</si>
  <si>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</si>
  <si>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</si>
  <si>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</si>
  <si>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</si>
  <si>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</si>
  <si>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</si>
  <si>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</si>
  <si>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</si>
  <si>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</si>
  <si>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</si>
  <si>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</si>
  <si>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</si>
  <si>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</si>
  <si>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</si>
  <si>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</si>
  <si>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</si>
  <si>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</si>
  <si>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</si>
  <si>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</si>
  <si>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</si>
  <si>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</si>
  <si>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</si>
  <si>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</si>
  <si>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</si>
  <si>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</si>
  <si>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</si>
  <si>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</si>
  <si>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</si>
  <si>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</si>
  <si>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</si>
  <si>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</si>
  <si>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</si>
  <si>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</si>
  <si>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</si>
  <si>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</si>
  <si>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</si>
  <si>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</si>
  <si>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</si>
  <si>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</si>
  <si>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</si>
  <si>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</si>
  <si>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</si>
  <si>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</si>
  <si>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</si>
  <si>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</si>
  <si>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</si>
  <si>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</si>
  <si>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</si>
  <si>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</si>
  <si>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</si>
  <si>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</si>
  <si>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</si>
  <si>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</si>
  <si>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</si>
  <si>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</si>
  <si>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</si>
  <si>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</si>
  <si>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</si>
  <si>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</si>
  <si>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</si>
  <si>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</si>
  <si>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</si>
  <si>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</si>
  <si>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</si>
  <si>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</si>
  <si>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</si>
  <si>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</si>
  <si>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</si>
  <si>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</si>
  <si>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</si>
  <si>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</si>
  <si>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</si>
  <si>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</si>
  <si>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</si>
  <si>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</si>
  <si>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</si>
  <si>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</si>
  <si>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</si>
  <si>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</si>
  <si>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</si>
  <si>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</si>
  <si>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</si>
  <si>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</si>
  <si>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</si>
  <si>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</si>
  <si>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</si>
  <si>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</si>
  <si>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</si>
  <si>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</si>
  <si>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</si>
  <si>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</si>
  <si>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</si>
  <si>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</si>
  <si>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</si>
  <si>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</si>
  <si>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</si>
  <si>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</si>
  <si>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</si>
  <si>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</si>
  <si>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</si>
  <si>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</si>
  <si>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</si>
  <si>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</si>
  <si>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</si>
  <si>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</si>
  <si>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</si>
  <si>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</si>
  <si>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</si>
  <si>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</si>
  <si>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</si>
  <si>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</si>
  <si>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</si>
  <si>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</si>
  <si>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</si>
  <si>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</si>
  <si>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</si>
  <si>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</si>
  <si>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</si>
  <si>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</si>
  <si>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</si>
  <si>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</si>
  <si>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</si>
  <si>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</si>
  <si>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</si>
  <si>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</si>
  <si>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</si>
  <si>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</si>
  <si>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</si>
  <si>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</si>
  <si>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</si>
  <si>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</si>
  <si>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</si>
  <si>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</si>
  <si>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</si>
  <si>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</si>
  <si>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</si>
  <si>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</si>
  <si>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</si>
  <si>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</si>
  <si>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</si>
  <si>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</si>
  <si>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</si>
  <si>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</si>
  <si>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</si>
  <si>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</si>
  <si>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</si>
  <si>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</si>
  <si>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</si>
  <si>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</si>
  <si>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</si>
  <si>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</si>
  <si>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</si>
  <si>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</si>
  <si>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</si>
  <si>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</si>
  <si>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</si>
  <si>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</si>
  <si>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</si>
  <si>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</si>
  <si>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</si>
  <si>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</si>
  <si>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</si>
  <si>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</si>
  <si>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</si>
  <si>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</si>
  <si>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</si>
  <si>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</si>
  <si>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</si>
  <si>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</si>
  <si>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</si>
  <si>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</si>
  <si>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</si>
  <si>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</si>
  <si>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</si>
  <si>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</si>
  <si>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</si>
  <si>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</si>
  <si>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</si>
  <si>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</si>
  <si>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</si>
  <si>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</si>
  <si>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</si>
  <si>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</si>
  <si>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</si>
  <si>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</si>
  <si>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</si>
  <si>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</si>
  <si>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</si>
  <si>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</si>
  <si>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</si>
  <si>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</si>
  <si>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</si>
  <si>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</si>
  <si>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</si>
  <si>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</si>
  <si>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</si>
  <si>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</si>
  <si>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</si>
  <si>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</si>
  <si>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</si>
  <si>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</si>
  <si>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</si>
  <si>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</si>
  <si>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</si>
  <si>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</si>
  <si>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</si>
  <si>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</si>
  <si>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</si>
  <si>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</si>
  <si>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</si>
  <si>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</si>
  <si>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</si>
  <si>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</si>
  <si>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</si>
  <si>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</si>
  <si>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</si>
  <si>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</si>
  <si>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</si>
  <si>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</si>
  <si>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</si>
  <si>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</si>
  <si>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</si>
  <si>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</si>
  <si>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</si>
  <si>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</si>
  <si>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</si>
  <si>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</si>
  <si>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</si>
  <si>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</si>
  <si>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</si>
  <si>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</si>
  <si>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</si>
  <si>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</si>
  <si>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</si>
  <si>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</si>
  <si>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</si>
  <si>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</si>
  <si>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</si>
  <si>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</si>
  <si>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</si>
  <si>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</si>
  <si>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</si>
  <si>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</si>
  <si>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</si>
  <si>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</si>
  <si>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</si>
  <si>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</si>
  <si>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</si>
  <si>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</si>
  <si>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</si>
  <si>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</si>
  <si>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</si>
  <si>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</si>
  <si>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</si>
  <si>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</si>
  <si>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</si>
  <si>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</si>
  <si>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</si>
  <si>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</si>
  <si>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</si>
  <si>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</si>
  <si>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</si>
  <si>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</si>
  <si>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</si>
  <si>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</si>
  <si>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</si>
  <si>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</si>
  <si>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</si>
  <si>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</si>
  <si>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</si>
  <si>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</si>
  <si>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</si>
  <si>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</si>
  <si>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</si>
  <si>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</si>
  <si>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</si>
  <si>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</si>
  <si>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</si>
  <si>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</si>
  <si>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</si>
  <si>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</si>
  <si>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</si>
  <si>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</si>
  <si>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</si>
  <si>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</si>
  <si>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</si>
  <si>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</si>
  <si>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</si>
  <si>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</si>
  <si>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</si>
  <si>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</si>
  <si>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</si>
  <si>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</si>
  <si>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</si>
  <si>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</si>
  <si>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</si>
  <si>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</si>
  <si>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</si>
  <si>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</si>
  <si>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</si>
  <si>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</si>
  <si>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</si>
  <si>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</si>
  <si>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</si>
  <si>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</si>
  <si>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</si>
  <si>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</si>
  <si>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</si>
  <si>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</si>
  <si>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</si>
  <si>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</si>
  <si>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</si>
  <si>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</si>
  <si>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</si>
  <si>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</si>
  <si>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</si>
  <si>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</si>
  <si>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</si>
  <si>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</si>
  <si>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</si>
  <si>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</si>
  <si>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</si>
  <si>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</si>
  <si>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</si>
  <si>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</si>
  <si>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</si>
  <si>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</si>
  <si>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</si>
  <si>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</si>
  <si>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</si>
  <si>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</si>
  <si>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</si>
  <si>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</si>
  <si>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</si>
  <si>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</si>
  <si>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</si>
  <si>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</si>
  <si>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</si>
  <si>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</si>
  <si>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</si>
  <si>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</si>
  <si>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</si>
  <si>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</si>
  <si>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</si>
  <si>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</si>
  <si>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</si>
  <si>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</si>
  <si>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</si>
  <si>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</si>
  <si>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</si>
  <si>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</si>
  <si>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</si>
  <si>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</si>
  <si>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</si>
  <si>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</si>
  <si>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</si>
  <si>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</si>
  <si>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</si>
  <si>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</si>
  <si>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</si>
  <si>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</si>
  <si>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</si>
  <si>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</si>
  <si>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</si>
  <si>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</si>
  <si>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</si>
  <si>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</si>
  <si>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</si>
  <si>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</si>
  <si>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</si>
  <si>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</si>
  <si>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</si>
  <si>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</si>
  <si>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</si>
  <si>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</si>
  <si>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</si>
  <si>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</si>
  <si>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</si>
  <si>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</si>
  <si>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</si>
  <si>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</si>
  <si>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</si>
  <si>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</si>
  <si>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</si>
  <si>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</si>
  <si>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</si>
  <si>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</si>
  <si>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</si>
  <si>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</si>
  <si>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</si>
  <si>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</si>
  <si>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</si>
  <si>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</si>
  <si>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</si>
  <si>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</si>
  <si>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</si>
  <si>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</si>
  <si>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</si>
  <si>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</si>
  <si>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</si>
  <si>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</si>
  <si>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</si>
  <si>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</si>
  <si>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</si>
  <si>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</si>
  <si>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</si>
  <si>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</si>
  <si>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</si>
  <si>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</si>
  <si>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</si>
  <si>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</si>
  <si>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</si>
  <si>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</si>
  <si>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</si>
  <si>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</si>
  <si>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</si>
  <si>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</si>
  <si>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</si>
  <si>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</si>
  <si>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</si>
  <si>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</si>
  <si>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</si>
  <si>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</si>
  <si>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</si>
  <si>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</si>
  <si>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</si>
  <si>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</si>
  <si>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</si>
  <si>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</si>
  <si>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</si>
  <si>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</si>
  <si>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</si>
  <si>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</si>
  <si>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</si>
  <si>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</si>
  <si>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</si>
  <si>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</si>
  <si>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</si>
  <si>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</si>
  <si>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</si>
  <si>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</si>
  <si>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</si>
  <si>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</si>
  <si>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</si>
  <si>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</si>
  <si>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</si>
  <si>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</si>
  <si>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</si>
  <si>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</si>
  <si>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</si>
  <si>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</si>
  <si>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</si>
  <si>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</si>
  <si>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</si>
  <si>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</si>
  <si>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</si>
  <si>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</si>
  <si>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</si>
  <si>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</si>
  <si>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</si>
  <si>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</si>
  <si>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</si>
  <si>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</si>
  <si>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</si>
  <si>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</si>
  <si>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</si>
  <si>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</si>
  <si>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</si>
  <si>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</si>
  <si>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</si>
  <si>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</si>
  <si>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</si>
  <si>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</si>
  <si>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</si>
  <si>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</si>
  <si>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</si>
  <si>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</si>
  <si>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</si>
  <si>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</si>
  <si>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</si>
  <si>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</si>
  <si>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</si>
  <si>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</si>
  <si>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</si>
  <si>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</si>
  <si>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</si>
  <si>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</si>
  <si>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</si>
  <si>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</si>
  <si>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</si>
  <si>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</si>
  <si>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</si>
  <si>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</si>
  <si>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</si>
  <si>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</si>
  <si>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</si>
  <si>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</si>
  <si>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</si>
  <si>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</si>
  <si>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</si>
  <si>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</si>
  <si>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</si>
  <si>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</si>
  <si>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</si>
  <si>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</si>
  <si>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</si>
  <si>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</si>
  <si>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</si>
  <si>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</si>
  <si>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</si>
  <si>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</si>
  <si>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</si>
  <si>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</si>
  <si>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</si>
  <si>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</si>
  <si>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</si>
  <si>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</si>
  <si>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</si>
  <si>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</si>
  <si>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</si>
  <si>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</si>
  <si>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</si>
  <si>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</si>
  <si>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</si>
  <si>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</si>
  <si>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</si>
  <si>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</si>
  <si>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</si>
  <si>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</si>
  <si>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</si>
  <si>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</si>
  <si>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</si>
  <si>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</si>
  <si>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</si>
  <si>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</si>
  <si>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</si>
  <si>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</si>
  <si>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</si>
  <si>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</si>
  <si>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</si>
  <si>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</si>
  <si>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</si>
  <si>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</si>
  <si>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</si>
  <si>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</si>
  <si>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</si>
  <si>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</si>
  <si>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</si>
  <si>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</si>
  <si>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</si>
  <si>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</si>
  <si>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</si>
  <si>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</si>
  <si>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</si>
  <si>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</si>
  <si>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</si>
  <si>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</si>
  <si>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</si>
  <si>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</si>
  <si>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</si>
  <si>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</si>
  <si>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</si>
  <si>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</si>
  <si>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</si>
  <si>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</si>
  <si>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</si>
  <si>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</si>
  <si>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</si>
  <si>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</si>
  <si>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</si>
  <si>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</si>
  <si>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</si>
  <si>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</si>
  <si>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</si>
  <si>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</si>
  <si>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</si>
  <si>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</si>
  <si>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</si>
  <si>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</si>
  <si>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</si>
  <si>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</si>
  <si>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</si>
  <si>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</si>
  <si>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</si>
  <si>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</si>
  <si>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</si>
  <si>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</si>
  <si>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</si>
  <si>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</si>
  <si>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</si>
  <si>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</si>
  <si>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</si>
  <si>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</si>
  <si>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</si>
  <si>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</si>
  <si>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</si>
  <si>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</si>
  <si>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</si>
  <si>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</si>
  <si>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</si>
  <si>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</si>
  <si>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</si>
  <si>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</si>
  <si>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</si>
  <si>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</si>
  <si>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</si>
  <si>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</si>
  <si>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</si>
  <si>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</si>
  <si>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</si>
  <si>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</si>
  <si>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</si>
  <si>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</si>
  <si>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</si>
  <si>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</si>
  <si>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</si>
  <si>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</si>
  <si>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</si>
  <si>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</si>
  <si>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</si>
  <si>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</si>
  <si>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</si>
  <si>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</si>
  <si>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</si>
  <si>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</si>
  <si>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</si>
  <si>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</si>
  <si>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</si>
  <si>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</si>
  <si>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</si>
  <si>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</si>
  <si>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</si>
  <si>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</si>
  <si>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</si>
  <si>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</si>
  <si>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</si>
  <si>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</si>
  <si>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</si>
  <si>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</si>
  <si>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</si>
  <si>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</si>
  <si>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</si>
  <si>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</si>
  <si>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</si>
  <si>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</si>
  <si>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</si>
  <si>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</si>
  <si>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</si>
  <si>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</si>
  <si>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</si>
  <si>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</si>
  <si>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</si>
  <si>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</si>
  <si>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</si>
  <si>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</si>
  <si>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</si>
  <si>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</si>
  <si>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</si>
  <si>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</si>
  <si>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</si>
  <si>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</si>
  <si>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</si>
  <si>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</si>
  <si>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</si>
  <si>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</si>
  <si>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</si>
  <si>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</si>
  <si>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</si>
  <si>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</si>
  <si>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</si>
  <si>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</si>
  <si>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</si>
  <si>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</si>
  <si>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</si>
  <si>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</si>
  <si>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</si>
  <si>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</si>
  <si>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</si>
  <si>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</si>
  <si>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</si>
  <si>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</si>
  <si>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</si>
  <si>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</si>
  <si>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</si>
  <si>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</si>
  <si>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</si>
  <si>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</si>
  <si>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</si>
  <si>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</si>
  <si>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</si>
  <si>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</si>
  <si>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</si>
  <si>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</si>
  <si>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</si>
  <si>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</si>
  <si>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</si>
  <si>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</si>
  <si>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</si>
  <si>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</si>
  <si>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</si>
  <si>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</si>
  <si>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</si>
  <si>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</si>
  <si>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</si>
  <si>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</si>
  <si>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</si>
  <si>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</si>
  <si>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</si>
  <si>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</si>
  <si>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</si>
  <si>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</si>
  <si>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</si>
  <si>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</si>
  <si>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</si>
  <si>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</si>
  <si>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</si>
  <si>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</si>
  <si>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</si>
  <si>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</si>
  <si>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</si>
  <si>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</si>
  <si>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</si>
  <si>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</si>
  <si>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</si>
  <si>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</si>
  <si>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</si>
  <si>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</si>
  <si>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</si>
  <si>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</si>
  <si>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</si>
  <si>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</si>
  <si>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</si>
  <si>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</si>
  <si>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</si>
  <si>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</si>
  <si>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</si>
  <si>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</si>
  <si>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</si>
  <si>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</si>
  <si>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</si>
  <si>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</si>
  <si>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</si>
  <si>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</si>
  <si>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</si>
  <si>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</si>
  <si>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</si>
  <si>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</si>
  <si>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</si>
  <si>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</si>
  <si>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</si>
  <si>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</si>
  <si>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</si>
  <si>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</si>
  <si>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</si>
  <si>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</si>
  <si>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</si>
  <si>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</si>
  <si>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</si>
  <si>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</si>
  <si>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</si>
  <si>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</si>
  <si>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</si>
  <si>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</si>
  <si>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</si>
  <si>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</si>
  <si>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</si>
  <si>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</si>
  <si>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</si>
  <si>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</si>
  <si>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</si>
  <si>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</si>
  <si>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</si>
  <si>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</si>
  <si>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</si>
  <si>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</si>
  <si>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</si>
  <si>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</si>
  <si>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</si>
  <si>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</si>
  <si>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</si>
  <si>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</si>
  <si>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</si>
  <si>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</si>
  <si>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</si>
  <si>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</si>
  <si>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</si>
  <si>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</si>
  <si>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</si>
  <si>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</si>
  <si>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</si>
  <si>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</si>
  <si>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</si>
  <si>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</si>
  <si>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</si>
  <si>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</si>
  <si>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</si>
  <si>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</si>
  <si>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</si>
  <si>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</si>
  <si>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</si>
  <si>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</si>
  <si>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</si>
  <si>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</si>
  <si>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</si>
  <si>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</si>
  <si>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</si>
  <si>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</si>
  <si>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</si>
  <si>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</si>
  <si>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</si>
  <si>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</si>
  <si>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</si>
  <si>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</si>
  <si>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</si>
  <si>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</si>
  <si>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</si>
  <si>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</si>
  <si>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</si>
  <si>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</si>
  <si>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</si>
  <si>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</si>
  <si>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</si>
  <si>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</si>
  <si>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</si>
  <si>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</si>
  <si>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</si>
  <si>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</si>
  <si>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</si>
  <si>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</si>
  <si>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</si>
  <si>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</si>
  <si>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</si>
  <si>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</si>
  <si>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</si>
  <si>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</si>
  <si>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</si>
  <si>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</si>
  <si>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</si>
  <si>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</si>
  <si>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</si>
  <si>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</si>
  <si>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</si>
  <si>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</si>
  <si>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</si>
  <si>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</si>
  <si>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</si>
  <si>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</si>
  <si>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</si>
  <si>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</si>
  <si>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</si>
  <si>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</si>
  <si>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</si>
  <si>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</si>
  <si>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</si>
  <si>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</si>
  <si>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</si>
  <si>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</si>
  <si>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</si>
  <si>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</si>
  <si>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</si>
  <si>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</si>
  <si>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</si>
  <si>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</si>
  <si>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</si>
  <si>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</si>
  <si>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</si>
  <si>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</si>
  <si>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</si>
  <si>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</si>
  <si>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</si>
  <si>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</si>
  <si>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</si>
  <si>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</si>
  <si>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</si>
  <si>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</si>
  <si>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</si>
  <si>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</si>
  <si>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</si>
  <si>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</si>
  <si>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</si>
  <si>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</si>
  <si>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</si>
  <si>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</si>
  <si>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</si>
  <si>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</si>
  <si>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</si>
  <si>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</si>
  <si>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</si>
  <si>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</si>
  <si>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</si>
  <si>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</si>
  <si>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</si>
  <si>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</si>
  <si>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</si>
  <si>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</si>
  <si>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</si>
  <si>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</si>
  <si>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</si>
  <si>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</si>
  <si>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</si>
  <si>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</si>
  <si>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</si>
  <si>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</si>
  <si>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</si>
  <si>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</si>
  <si>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</si>
  <si>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</si>
  <si>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</si>
  <si>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</si>
  <si>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</si>
  <si>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</si>
  <si>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</si>
  <si>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</si>
  <si>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</si>
  <si>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</si>
  <si>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</si>
  <si>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</si>
  <si>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</si>
  <si>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</si>
  <si>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</si>
  <si>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</si>
  <si>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</si>
  <si>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</si>
  <si>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</si>
  <si>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</si>
  <si>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</si>
  <si>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</si>
  <si>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</si>
  <si>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</si>
  <si>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</si>
  <si>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</si>
  <si>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</si>
  <si>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</si>
  <si>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</si>
  <si>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</si>
  <si>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</si>
  <si>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</si>
  <si>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</si>
  <si>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</si>
  <si>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</si>
  <si>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</si>
  <si>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</si>
  <si>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</si>
  <si>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</si>
  <si>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</si>
  <si>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</si>
  <si>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</si>
  <si>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</si>
  <si>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</si>
  <si>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</si>
  <si>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</si>
  <si>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</si>
  <si>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</si>
  <si>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</si>
  <si>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</si>
  <si>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</si>
  <si>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</si>
  <si>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</si>
  <si>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</si>
  <si>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</si>
  <si>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</si>
  <si>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</si>
  <si>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</si>
  <si>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</si>
  <si>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</si>
  <si>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</si>
  <si>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</si>
  <si>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</si>
  <si>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</si>
  <si>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</si>
  <si>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</si>
  <si>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</si>
  <si>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</si>
  <si>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</si>
  <si>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</si>
  <si>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</si>
  <si>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</si>
  <si>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</si>
  <si>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</si>
  <si>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</si>
  <si>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</si>
  <si>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</si>
  <si>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</si>
  <si>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</si>
  <si>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</si>
  <si>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</si>
  <si>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</si>
  <si>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</si>
  <si>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</si>
  <si>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</si>
  <si>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</si>
  <si>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</si>
  <si>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</si>
  <si>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</si>
  <si>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</si>
  <si>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</si>
  <si>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</si>
  <si>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</si>
  <si>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</si>
  <si>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</si>
  <si>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</si>
  <si>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</si>
  <si>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</si>
  <si>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</si>
  <si>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</si>
  <si>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</si>
  <si>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</si>
  <si>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</si>
  <si>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</si>
  <si>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</si>
  <si>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</si>
  <si>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</si>
  <si>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</si>
  <si>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</si>
  <si>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</si>
  <si>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</si>
  <si>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</si>
  <si>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</si>
  <si>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</si>
  <si>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</si>
  <si>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</si>
  <si>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</si>
  <si>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</si>
  <si>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</si>
  <si>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</si>
  <si>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</si>
  <si>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</si>
  <si>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</si>
  <si>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</si>
  <si>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</si>
  <si>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</si>
  <si>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</si>
  <si>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</si>
  <si>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</si>
  <si>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</si>
  <si>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</si>
  <si>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</si>
  <si>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</si>
  <si>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</si>
  <si>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</si>
  <si>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</si>
  <si>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</si>
  <si>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</si>
  <si>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</si>
  <si>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</si>
  <si>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</si>
  <si>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</si>
  <si>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</si>
  <si>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</si>
  <si>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</si>
  <si>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</si>
  <si>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</si>
  <si>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</si>
  <si>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</si>
  <si>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</si>
  <si>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</si>
  <si>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</si>
  <si>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</si>
  <si>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</si>
  <si>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</si>
  <si>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</si>
  <si>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</si>
  <si>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</si>
  <si>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</si>
  <si>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</si>
  <si>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</si>
  <si>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</si>
  <si>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</si>
  <si>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</si>
  <si>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</si>
  <si>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</si>
  <si>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</si>
  <si>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</si>
  <si>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</si>
  <si>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</si>
  <si>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</si>
  <si>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</si>
  <si>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</si>
  <si>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</si>
  <si>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</si>
  <si>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</si>
  <si>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</si>
  <si>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</si>
  <si>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</si>
  <si>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</si>
  <si>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</si>
  <si>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</si>
  <si>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</si>
  <si>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</si>
  <si>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</si>
  <si>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</si>
  <si>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</si>
  <si>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</si>
  <si>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</si>
  <si>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</si>
  <si>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</si>
  <si>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</si>
  <si>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</si>
  <si>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</si>
  <si>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</si>
  <si>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</si>
  <si>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</si>
  <si>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</si>
  <si>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</si>
  <si>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</si>
  <si>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</si>
  <si>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</si>
  <si>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</si>
  <si>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</si>
  <si>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</si>
  <si>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</si>
  <si>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</si>
  <si>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</si>
  <si>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</si>
  <si>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</si>
  <si>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</si>
  <si>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</si>
  <si>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</si>
  <si>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</si>
  <si>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</si>
  <si>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</si>
  <si>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</si>
  <si>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</si>
  <si>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</si>
  <si>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</si>
  <si>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</si>
  <si>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</si>
  <si>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</si>
  <si>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</si>
  <si>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</si>
  <si>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</si>
  <si>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</si>
  <si>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</si>
  <si>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</si>
  <si>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</si>
  <si>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</si>
  <si>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</si>
  <si>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</si>
  <si>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</si>
  <si>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</si>
  <si>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</si>
  <si>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</si>
  <si>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</si>
  <si>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</si>
  <si>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</si>
  <si>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</si>
  <si>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</si>
  <si>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</si>
  <si>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</si>
  <si>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</si>
  <si>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</si>
  <si>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</si>
  <si>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</si>
  <si>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</si>
  <si>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</si>
  <si>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</si>
  <si>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</si>
  <si>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</si>
  <si>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</si>
  <si>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</si>
  <si>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</si>
  <si>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</si>
  <si>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</si>
  <si>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</si>
  <si>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</si>
  <si>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</si>
  <si>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</si>
  <si>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</si>
  <si>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</si>
  <si>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</si>
  <si>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</si>
  <si>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</si>
  <si>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</si>
  <si>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</si>
  <si>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</si>
  <si>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</si>
  <si>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</si>
  <si>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</si>
  <si>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</si>
  <si>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</si>
  <si>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</si>
  <si>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</si>
  <si>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</si>
  <si>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</si>
  <si>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</si>
  <si>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</si>
  <si>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</si>
  <si>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</si>
  <si>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</si>
  <si>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</si>
  <si>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</si>
  <si>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</si>
  <si>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</si>
  <si>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</si>
  <si>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</si>
  <si>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</si>
  <si>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</si>
  <si>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</si>
  <si>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</si>
  <si>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</si>
  <si>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</si>
  <si>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</si>
  <si>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</si>
  <si>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</si>
  <si>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</si>
  <si>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</si>
  <si>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</si>
  <si>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</si>
  <si>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</si>
  <si>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</si>
  <si>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</si>
  <si>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</si>
  <si>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</si>
  <si>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</si>
  <si>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</si>
  <si>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</si>
  <si>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</si>
  <si>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</si>
  <si>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</si>
  <si>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</si>
  <si>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</si>
  <si>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</si>
  <si>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</si>
  <si>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</si>
  <si>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</si>
  <si>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</si>
  <si>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</si>
  <si>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</si>
  <si>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</si>
  <si>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</si>
  <si>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</si>
  <si>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</si>
  <si>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</si>
  <si>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</si>
  <si>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</si>
  <si>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</si>
  <si>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</si>
  <si>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</si>
  <si>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</si>
  <si>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</si>
  <si>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</si>
  <si>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</si>
  <si>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</si>
  <si>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</si>
  <si>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</si>
  <si>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</si>
  <si>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</si>
  <si>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</si>
  <si>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</si>
  <si>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</si>
  <si>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</si>
  <si>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</si>
  <si>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</si>
  <si>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</si>
  <si>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</si>
  <si>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</si>
  <si>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</si>
  <si>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</si>
  <si>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</si>
  <si>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</si>
  <si>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</si>
  <si>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</si>
  <si>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</si>
  <si>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</si>
  <si>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</si>
  <si>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</si>
  <si>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</si>
  <si>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</si>
  <si>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</si>
  <si>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</si>
  <si>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</si>
  <si>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</si>
  <si>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</si>
  <si>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</si>
  <si>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</si>
  <si>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</si>
  <si>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</si>
  <si>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</si>
  <si>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</si>
  <si>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</si>
  <si>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</si>
  <si>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</si>
  <si>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</si>
  <si>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</si>
  <si>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</si>
  <si>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</si>
  <si>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</si>
  <si>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</si>
  <si>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</si>
  <si>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</si>
  <si>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</si>
  <si>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</si>
  <si>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</si>
  <si>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</si>
  <si>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</si>
  <si>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</si>
  <si>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</si>
  <si>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</si>
  <si>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</si>
  <si>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</si>
  <si>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</si>
  <si>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</si>
  <si>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</si>
  <si>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</si>
  <si>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</si>
  <si>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</si>
  <si>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</si>
  <si>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</si>
  <si>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</si>
  <si>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</si>
  <si>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</si>
  <si>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</si>
  <si>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</si>
  <si>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</si>
  <si>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</si>
  <si>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</si>
  <si>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</si>
  <si>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</si>
  <si>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</si>
  <si>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</si>
  <si>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</si>
  <si>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</si>
  <si>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</si>
  <si>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</si>
  <si>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</si>
  <si>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</si>
  <si>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</si>
  <si>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</si>
  <si>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</si>
  <si>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</si>
  <si>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</si>
  <si>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</si>
  <si>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</si>
  <si>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</si>
  <si>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</si>
  <si>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</si>
  <si>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</si>
  <si>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</si>
  <si>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</si>
  <si>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</si>
  <si>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</si>
  <si>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</si>
  <si>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</si>
  <si>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</si>
  <si>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</si>
  <si>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</si>
  <si>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</si>
  <si>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</si>
  <si>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</si>
  <si>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</si>
  <si>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</si>
  <si>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</si>
  <si>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</si>
  <si>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</si>
  <si>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</si>
  <si>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</si>
  <si>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</si>
  <si>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</si>
  <si>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</si>
  <si>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</si>
  <si>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</si>
  <si>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</si>
  <si>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</si>
  <si>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</si>
  <si>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</si>
  <si>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</si>
  <si>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</si>
  <si>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</si>
  <si>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</si>
  <si>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</si>
  <si>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</si>
  <si>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</si>
  <si>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</si>
  <si>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</si>
  <si>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</si>
  <si>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</si>
  <si>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</si>
  <si>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</si>
  <si>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</si>
  <si>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</si>
  <si>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</si>
  <si>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</si>
  <si>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</si>
  <si>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</si>
  <si>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</si>
  <si>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</si>
  <si>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</si>
  <si>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</si>
  <si>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</si>
  <si>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</si>
  <si>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</si>
  <si>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</si>
  <si>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</si>
  <si>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</si>
  <si>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</si>
  <si>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</si>
  <si>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</si>
  <si>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</si>
  <si>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</si>
  <si>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</si>
  <si>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</si>
  <si>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</si>
  <si>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</si>
  <si>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</si>
  <si>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</si>
  <si>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</si>
  <si>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</si>
  <si>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</si>
  <si>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</si>
  <si>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</si>
  <si>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</si>
  <si>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</si>
  <si>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</si>
  <si>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</si>
  <si>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</si>
  <si>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</si>
  <si>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</si>
  <si>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</si>
  <si>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</si>
  <si>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</si>
  <si>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</si>
  <si>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</si>
  <si>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</si>
  <si>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</si>
  <si>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</si>
  <si>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</si>
  <si>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</si>
  <si>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</si>
  <si>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</si>
  <si>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</si>
  <si>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</si>
  <si>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</si>
  <si>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</si>
  <si>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</si>
  <si>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</si>
  <si>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</si>
  <si>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</si>
  <si>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</si>
  <si>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</si>
  <si>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</si>
  <si>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</si>
  <si>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</si>
  <si>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</si>
  <si>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</si>
  <si>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</si>
  <si>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</si>
  <si>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</si>
  <si>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</si>
  <si>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</si>
  <si>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</si>
  <si>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</si>
  <si>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</si>
  <si>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</si>
  <si>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</si>
  <si>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</si>
  <si>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</si>
  <si>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</si>
  <si>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</si>
  <si>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</si>
  <si>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</si>
  <si>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</si>
  <si>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</si>
  <si>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</si>
  <si>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</si>
  <si>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</si>
  <si>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</si>
  <si>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</si>
  <si>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</si>
  <si>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</si>
  <si>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</si>
  <si>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</si>
  <si>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</si>
  <si>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</si>
  <si>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</si>
  <si>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</si>
  <si>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</si>
  <si>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</si>
  <si>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</si>
  <si>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</si>
  <si>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</si>
  <si>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</si>
  <si>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</si>
  <si>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</si>
  <si>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</si>
  <si>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</si>
  <si>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</si>
  <si>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</si>
  <si>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</si>
  <si>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</si>
  <si>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</si>
  <si>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</si>
  <si>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</si>
  <si>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</si>
  <si>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</si>
  <si>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</si>
  <si>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</si>
  <si>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</si>
  <si>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</si>
  <si>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</si>
  <si>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</si>
  <si>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</si>
  <si>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</si>
  <si>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</si>
  <si>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</si>
  <si>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</si>
  <si>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</si>
  <si>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</si>
  <si>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</si>
  <si>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</si>
  <si>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</si>
  <si>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</si>
  <si>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</si>
  <si>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</si>
  <si>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</si>
  <si>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</si>
  <si>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</si>
  <si>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</si>
  <si>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</si>
  <si>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</si>
  <si>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</si>
  <si>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</si>
  <si>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</si>
  <si>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</si>
  <si>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</si>
  <si>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</si>
  <si>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</si>
  <si>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</si>
  <si>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</si>
  <si>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</si>
  <si>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</si>
  <si>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</si>
  <si>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</si>
  <si>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</si>
  <si>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</si>
  <si>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</si>
  <si>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</si>
  <si>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</si>
  <si>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</si>
  <si>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</si>
  <si>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</si>
  <si>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</si>
  <si>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</si>
  <si>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</si>
  <si>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</si>
  <si>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</si>
  <si>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</si>
  <si>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</si>
  <si>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</si>
  <si>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</si>
  <si>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</si>
  <si>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</si>
  <si>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</si>
  <si>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</si>
  <si>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</si>
  <si>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</si>
  <si>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</si>
  <si>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</si>
  <si>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</si>
  <si>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</si>
  <si>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</si>
  <si>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</si>
  <si>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</si>
  <si>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</si>
  <si>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</si>
  <si>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</si>
  <si>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</si>
  <si>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</si>
  <si>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</si>
  <si>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</si>
  <si>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</si>
  <si>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</si>
  <si>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</si>
  <si>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</si>
  <si>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</si>
  <si>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</si>
  <si>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</si>
  <si>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</si>
  <si>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</si>
  <si>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</si>
  <si>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</si>
  <si>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</si>
  <si>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</si>
  <si>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</si>
  <si>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</si>
  <si>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</si>
  <si>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</si>
  <si>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</si>
  <si>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</si>
  <si>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</si>
  <si>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</si>
  <si>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</si>
  <si>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</si>
  <si>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</si>
  <si>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</si>
  <si>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</si>
  <si>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</si>
  <si>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</si>
  <si>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</si>
  <si>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</si>
  <si>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</si>
  <si>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</si>
  <si>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</si>
  <si>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</si>
  <si>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</si>
  <si>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</si>
  <si>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</si>
  <si>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</si>
  <si>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</si>
  <si>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</si>
  <si>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</si>
  <si>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</si>
  <si>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</si>
  <si>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</si>
  <si>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</si>
  <si>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</si>
  <si>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</si>
  <si>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</si>
  <si>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</si>
  <si>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</si>
  <si>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</si>
  <si>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</si>
  <si>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</si>
  <si>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</si>
  <si>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</si>
  <si>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</si>
  <si>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</si>
  <si>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</si>
  <si>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</si>
  <si>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</si>
  <si>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</si>
  <si>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</si>
  <si>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</si>
  <si>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</si>
  <si>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</si>
  <si>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</si>
  <si>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</si>
  <si>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</si>
  <si>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</si>
  <si>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</si>
  <si>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</si>
  <si>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</si>
  <si>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</si>
  <si>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</si>
  <si>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</si>
  <si>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</si>
  <si>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</si>
  <si>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</si>
  <si>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</si>
  <si>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</si>
  <si>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</si>
  <si>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</si>
  <si>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</si>
  <si>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</si>
  <si>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</si>
  <si>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</si>
  <si>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</si>
  <si>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</si>
  <si>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</si>
  <si>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</si>
  <si>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</si>
  <si>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</si>
  <si>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</si>
  <si>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</si>
  <si>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</si>
  <si>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</si>
  <si>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</si>
  <si>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</si>
  <si>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</si>
  <si>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</si>
  <si>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</si>
  <si>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</si>
  <si>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</si>
  <si>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</si>
  <si>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</si>
  <si>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</si>
  <si>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</si>
  <si>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</si>
  <si>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</si>
  <si>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</si>
  <si>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</si>
  <si>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</si>
  <si>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</si>
  <si>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</si>
  <si>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</si>
  <si>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</si>
  <si>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</si>
  <si>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</si>
  <si>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</si>
  <si>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</si>
  <si>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</si>
  <si>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</si>
  <si>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</si>
  <si>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</si>
  <si>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</si>
  <si>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</si>
  <si>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</si>
  <si>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</si>
  <si>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</si>
  <si>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</si>
  <si>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</si>
  <si>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</si>
  <si>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</si>
  <si>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</si>
  <si>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</si>
  <si>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</si>
  <si>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</si>
  <si>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</si>
  <si>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</si>
  <si>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</si>
  <si>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</si>
  <si>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</si>
  <si>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</si>
  <si>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</si>
  <si>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</si>
  <si>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</si>
  <si>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</si>
  <si>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</si>
  <si>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</si>
  <si>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</si>
  <si>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</si>
  <si>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</si>
  <si>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</si>
  <si>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</si>
  <si>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</si>
  <si>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</si>
  <si>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</si>
  <si>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</si>
  <si>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</si>
  <si>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</si>
  <si>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</si>
  <si>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</si>
  <si>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</si>
  <si>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</si>
  <si>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</si>
  <si>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</si>
  <si>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</si>
  <si>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</si>
  <si>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</si>
  <si>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</si>
  <si>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</si>
  <si>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</si>
  <si>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</si>
  <si>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</si>
  <si>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</si>
  <si>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</si>
  <si>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</si>
  <si>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</si>
  <si>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</si>
  <si>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</si>
  <si>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</si>
  <si>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</si>
  <si>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</si>
  <si>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</si>
  <si>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</si>
  <si>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</si>
  <si>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</si>
  <si>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</si>
  <si>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</si>
  <si>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</si>
  <si>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</si>
  <si>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</si>
  <si>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</si>
  <si>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</si>
  <si>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</si>
  <si>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</si>
  <si>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</si>
  <si>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</si>
  <si>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</si>
  <si>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</si>
  <si>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</si>
  <si>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</si>
  <si>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</si>
  <si>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</si>
  <si>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</si>
  <si>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</si>
  <si>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</si>
  <si>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</si>
  <si>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</si>
  <si>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</si>
  <si>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</si>
  <si>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</si>
  <si>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</si>
  <si>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</si>
  <si>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</si>
  <si>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</si>
  <si>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</si>
  <si>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</si>
  <si>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</si>
  <si>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</si>
  <si>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</si>
  <si>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</si>
  <si>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</si>
  <si>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</si>
  <si>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</si>
  <si>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</si>
  <si>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</si>
  <si>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</si>
  <si>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</si>
  <si>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</si>
  <si>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</si>
  <si>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</si>
  <si>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</si>
  <si>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</si>
  <si>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</si>
  <si>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</si>
  <si>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</si>
  <si>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</si>
  <si>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</si>
  <si>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</si>
  <si>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</si>
  <si>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</si>
  <si>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</si>
  <si>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</si>
  <si>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</si>
  <si>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</si>
  <si>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</si>
  <si>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</si>
  <si>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</si>
  <si>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</si>
  <si>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</si>
  <si>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</si>
  <si>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</si>
  <si>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</si>
  <si>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</si>
  <si>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</si>
  <si>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</si>
  <si>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</si>
  <si>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</si>
  <si>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</si>
  <si>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</si>
  <si>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</si>
  <si>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</si>
  <si>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</si>
  <si>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</si>
  <si>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</si>
  <si>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</si>
  <si>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</si>
  <si>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</si>
  <si>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</si>
  <si>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</si>
  <si>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</si>
  <si>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</si>
  <si>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</si>
  <si>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</si>
  <si>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</si>
  <si>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</si>
  <si>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</si>
  <si>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</si>
  <si>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</si>
  <si>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</si>
  <si>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</si>
  <si>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</si>
  <si>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</si>
  <si>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</si>
  <si>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</si>
  <si>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</si>
  <si>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</si>
  <si>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</si>
  <si>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</si>
  <si>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</si>
  <si>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</si>
  <si>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</si>
  <si>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</si>
  <si>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</si>
  <si>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</si>
  <si>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</si>
  <si>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</si>
  <si>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</si>
  <si>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</si>
  <si>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</si>
  <si>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</si>
  <si>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</si>
  <si>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</si>
  <si>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</si>
  <si>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</si>
  <si>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</si>
  <si>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</si>
  <si>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</si>
  <si>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</si>
  <si>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</si>
  <si>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</si>
  <si>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</si>
  <si>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</si>
  <si>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</si>
  <si>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</si>
  <si>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</si>
  <si>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</si>
  <si>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</si>
  <si>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</si>
  <si>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</si>
  <si>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</si>
  <si>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</si>
  <si>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</si>
  <si>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</si>
  <si>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</si>
  <si>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</si>
  <si>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</si>
  <si>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</si>
  <si>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</si>
  <si>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</si>
  <si>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</si>
  <si>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</si>
  <si>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</si>
  <si>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</si>
  <si>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</si>
  <si>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</si>
  <si>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</si>
  <si>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</si>
  <si>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</si>
  <si>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</si>
  <si>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</si>
  <si>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</si>
  <si>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</si>
  <si>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</si>
  <si>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</si>
  <si>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</si>
  <si>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</si>
  <si>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</si>
  <si>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</si>
  <si>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</si>
  <si>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</si>
  <si>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</si>
  <si>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</si>
  <si>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</si>
  <si>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</si>
  <si>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</si>
  <si>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</si>
  <si>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</si>
  <si>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</si>
  <si>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</si>
  <si>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</si>
  <si>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</si>
  <si>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</si>
  <si>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</si>
  <si>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</si>
  <si>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</si>
  <si>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</si>
  <si>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</si>
  <si>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</si>
  <si>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</si>
  <si>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</si>
  <si>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</si>
  <si>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</si>
  <si>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</si>
  <si>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</si>
  <si>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</si>
  <si>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</si>
  <si>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</si>
  <si>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</si>
  <si>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</si>
  <si>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</si>
  <si>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</si>
  <si>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</si>
  <si>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</si>
  <si>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</si>
  <si>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</si>
  <si>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</si>
  <si>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</si>
  <si>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</si>
  <si>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</si>
  <si>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</si>
  <si>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</si>
  <si>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</si>
  <si>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</si>
  <si>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</si>
  <si>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</si>
  <si>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</si>
  <si>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</si>
  <si>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</si>
  <si>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</si>
  <si>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</si>
  <si>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</si>
  <si>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</si>
  <si>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</si>
  <si>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</si>
  <si>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</si>
  <si>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</si>
  <si>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</si>
  <si>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</si>
  <si>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</si>
  <si>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</si>
  <si>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</si>
  <si>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</si>
  <si>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</si>
  <si>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</si>
  <si>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</si>
  <si>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</si>
  <si>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</si>
  <si>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</si>
  <si>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</si>
  <si>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</si>
  <si>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</si>
  <si>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</si>
  <si>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</si>
  <si>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</si>
  <si>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</si>
  <si>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</si>
  <si>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</si>
  <si>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</si>
  <si>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</si>
  <si>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</si>
  <si>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</si>
  <si>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</si>
  <si>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</si>
  <si>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</si>
  <si>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</si>
  <si>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</si>
  <si>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</si>
  <si>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</si>
  <si>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</si>
  <si>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</si>
  <si>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</si>
  <si>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</si>
  <si>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</si>
  <si>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</si>
  <si>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</si>
  <si>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</si>
  <si>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</si>
  <si>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</si>
  <si>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</si>
  <si>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</si>
  <si>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</si>
  <si>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</si>
  <si>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</si>
  <si>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</si>
  <si>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</si>
  <si>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</si>
  <si>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</si>
  <si>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</si>
  <si>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</si>
  <si>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</si>
  <si>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</si>
  <si>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</si>
  <si>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</si>
  <si>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</si>
  <si>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</si>
  <si>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</si>
  <si>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</si>
  <si>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</si>
  <si>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</si>
  <si>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</si>
  <si>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</si>
  <si>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</si>
  <si>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</si>
  <si>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</si>
  <si>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</si>
  <si>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</si>
  <si>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</si>
  <si>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</si>
  <si>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</si>
  <si>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</si>
  <si>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</si>
  <si>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</si>
  <si>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</si>
  <si>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</si>
  <si>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</si>
  <si>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</si>
  <si>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</si>
  <si>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</si>
  <si>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</si>
  <si>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</si>
  <si>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</si>
  <si>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</si>
  <si>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</si>
  <si>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</si>
  <si>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</si>
  <si>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</si>
  <si>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</si>
  <si>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</si>
  <si>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</si>
  <si>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</si>
  <si>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</si>
  <si>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</si>
  <si>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</si>
  <si>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</si>
  <si>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</si>
  <si>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</si>
  <si>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</si>
  <si>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</si>
  <si>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</si>
  <si>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</si>
  <si>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</si>
  <si>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</si>
  <si>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</si>
  <si>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</si>
  <si>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</si>
  <si>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</si>
  <si>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</si>
  <si>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</si>
  <si>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</si>
  <si>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</si>
  <si>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</si>
  <si>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</si>
  <si>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</si>
  <si>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</si>
  <si>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</si>
  <si>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</si>
  <si>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</si>
  <si>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</si>
  <si>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</si>
  <si>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</si>
  <si>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</si>
  <si>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</si>
  <si>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</si>
  <si>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</si>
  <si>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</si>
  <si>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</si>
  <si>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</si>
  <si>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</si>
  <si>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</si>
  <si>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</si>
  <si>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</si>
  <si>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</si>
  <si>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</si>
  <si>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</si>
  <si>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</si>
  <si>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</si>
  <si>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</si>
  <si>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</si>
  <si>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</si>
  <si>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</si>
  <si>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</si>
  <si>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</si>
  <si>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</si>
  <si>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</si>
  <si>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</si>
  <si>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</si>
  <si>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</si>
  <si>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</si>
  <si>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</si>
  <si>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</si>
  <si>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</si>
  <si>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</si>
  <si>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</si>
  <si>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</si>
  <si>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</si>
  <si>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</si>
  <si>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</si>
  <si>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</si>
  <si>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</si>
  <si>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</si>
  <si>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</si>
  <si>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</si>
  <si>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</si>
  <si>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</si>
  <si>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</si>
  <si>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</si>
  <si>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</si>
  <si>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</si>
  <si>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</si>
  <si>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</si>
  <si>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</si>
  <si>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</si>
  <si>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</si>
  <si>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</si>
  <si>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</si>
  <si>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</si>
  <si>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</si>
  <si>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</si>
  <si>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</si>
  <si>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</si>
  <si>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</si>
  <si>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</si>
  <si>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</si>
  <si>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</si>
  <si>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</si>
  <si>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</si>
  <si>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</si>
  <si>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</si>
  <si>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</si>
  <si>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</si>
  <si>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</si>
  <si>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</si>
  <si>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</si>
  <si>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</si>
  <si>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</si>
  <si>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</si>
  <si>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</si>
  <si>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</si>
  <si>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</si>
  <si>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</si>
  <si>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</si>
  <si>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</si>
  <si>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</si>
  <si>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</si>
  <si>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</si>
  <si>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</si>
  <si>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</si>
  <si>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</si>
  <si>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</si>
  <si>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</si>
  <si>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</si>
  <si>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</si>
  <si>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</si>
  <si>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</si>
  <si>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</si>
  <si>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</si>
  <si>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</si>
  <si>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</si>
  <si>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</si>
  <si>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</si>
  <si>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</si>
  <si>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</si>
  <si>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</si>
  <si>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</si>
  <si>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</si>
  <si>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</si>
  <si>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</si>
  <si>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</si>
  <si>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</si>
  <si>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</si>
  <si>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</si>
  <si>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</si>
  <si>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</si>
  <si>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</si>
  <si>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</si>
  <si>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</si>
  <si>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</si>
  <si>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</si>
  <si>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</si>
  <si>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</si>
  <si>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</si>
  <si>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</si>
  <si>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</si>
  <si>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</si>
  <si>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</si>
  <si>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</si>
  <si>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</si>
  <si>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</si>
  <si>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</si>
  <si>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</si>
  <si>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</si>
  <si>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</si>
  <si>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</si>
  <si>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</si>
  <si>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</si>
  <si>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</si>
  <si>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</si>
  <si>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</si>
  <si>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</si>
  <si>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</si>
  <si>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</si>
  <si>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</si>
  <si>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</si>
  <si>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</si>
  <si>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</si>
  <si>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</si>
  <si>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</si>
  <si>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</si>
  <si>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</si>
  <si>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</si>
  <si>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</si>
  <si>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</si>
  <si>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</si>
  <si>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</si>
  <si>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</si>
  <si>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</si>
  <si>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</si>
  <si>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</si>
  <si>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</si>
  <si>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</si>
  <si>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</si>
  <si>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</si>
  <si>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</si>
  <si>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</si>
  <si>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</si>
  <si>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</si>
  <si>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</si>
  <si>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</si>
  <si>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</si>
  <si>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</si>
  <si>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</si>
  <si>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</si>
  <si>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</si>
  <si>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</si>
  <si>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</si>
  <si>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</si>
  <si>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</si>
  <si>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</si>
  <si>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</si>
  <si>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</si>
  <si>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</si>
  <si>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</si>
  <si>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</si>
  <si>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</si>
  <si>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</si>
  <si>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</si>
  <si>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</si>
  <si>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</si>
  <si>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</si>
  <si>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</si>
  <si>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</si>
  <si>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</si>
  <si>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</si>
  <si>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</si>
  <si>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</si>
  <si>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</si>
  <si>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</si>
  <si>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</si>
  <si>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</si>
  <si>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</si>
  <si>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</si>
  <si>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</si>
  <si>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</si>
  <si>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</si>
  <si>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</si>
  <si>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</si>
  <si>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</si>
  <si>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</si>
  <si>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</si>
  <si>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</si>
  <si>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</si>
  <si>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</si>
  <si>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</si>
  <si>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</si>
  <si>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</si>
  <si>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</si>
  <si>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</si>
  <si>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</si>
  <si>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</si>
  <si>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</si>
  <si>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</si>
  <si>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</si>
  <si>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</si>
  <si>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</si>
  <si>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</si>
  <si>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</si>
  <si>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</si>
  <si>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</si>
  <si>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</si>
  <si>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</si>
  <si>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</si>
  <si>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</si>
  <si>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</si>
  <si>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</si>
  <si>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</si>
  <si>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</si>
  <si>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</si>
  <si>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</si>
  <si>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</si>
  <si>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</si>
  <si>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</si>
  <si>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</si>
  <si>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</si>
  <si>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</si>
  <si>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</si>
  <si>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</si>
  <si>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</si>
  <si>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</si>
  <si>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</si>
  <si>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</si>
  <si>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</si>
  <si>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</si>
  <si>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</si>
  <si>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</si>
  <si>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</si>
  <si>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</si>
  <si>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</si>
  <si>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</si>
  <si>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</si>
  <si>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</si>
  <si>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</si>
  <si>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</si>
  <si>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</si>
  <si>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</si>
  <si>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</si>
  <si>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</si>
  <si>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</si>
  <si>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</si>
  <si>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</si>
  <si>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</si>
  <si>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</si>
  <si>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</si>
  <si>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</si>
  <si>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</si>
  <si>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</si>
  <si>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</si>
  <si>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</si>
  <si>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</si>
  <si>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</si>
  <si>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</si>
  <si>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</si>
  <si>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</si>
  <si>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</si>
  <si>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</si>
  <si>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</si>
  <si>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</si>
  <si>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</si>
  <si>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</si>
  <si>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</si>
  <si>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</si>
  <si>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</si>
  <si>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</si>
  <si>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</si>
  <si>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</si>
  <si>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</si>
  <si>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</si>
  <si>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</si>
  <si>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</si>
  <si>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</si>
  <si>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</si>
  <si>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</si>
  <si>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</si>
  <si>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</si>
  <si>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</si>
  <si>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</si>
  <si>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</si>
  <si>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</si>
  <si>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</si>
  <si>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</si>
  <si>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</si>
  <si>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</si>
  <si>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</si>
  <si>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</si>
  <si>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</si>
  <si>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</si>
  <si>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</si>
  <si>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</si>
  <si>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</si>
  <si>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</si>
  <si>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</si>
  <si>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</si>
  <si>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</si>
  <si>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</si>
  <si>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</si>
  <si>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</si>
  <si>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</si>
  <si>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</si>
  <si>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</si>
  <si>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</si>
  <si>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</si>
  <si>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</si>
  <si>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</si>
  <si>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</si>
  <si>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</si>
  <si>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</si>
  <si>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</si>
  <si>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</si>
  <si>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</si>
  <si>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</si>
  <si>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</si>
  <si>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</si>
  <si>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</si>
  <si>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</si>
  <si>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</si>
  <si>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</si>
  <si>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</si>
  <si>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</si>
  <si>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</si>
  <si>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</si>
  <si>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</si>
  <si>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</si>
  <si>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</si>
  <si>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</si>
  <si>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</si>
  <si>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</si>
  <si>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</si>
  <si>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</si>
  <si>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</si>
  <si>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</si>
  <si>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</si>
  <si>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</si>
  <si>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</si>
  <si>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</si>
  <si>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</si>
  <si>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</si>
  <si>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</si>
  <si>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</si>
  <si>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</si>
  <si>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</si>
  <si>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</si>
  <si>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</si>
  <si>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</si>
  <si>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</si>
  <si>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</si>
  <si>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</si>
  <si>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</si>
  <si>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</si>
  <si>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</si>
  <si>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</si>
  <si>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</si>
  <si>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</si>
  <si>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</si>
  <si>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</si>
  <si>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</si>
  <si>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</si>
  <si>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</si>
  <si>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</si>
  <si>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</si>
  <si>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</si>
  <si>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</si>
  <si>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</si>
  <si>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</si>
  <si>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</si>
  <si>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</si>
  <si>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</si>
  <si>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</si>
  <si>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</si>
  <si>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</si>
  <si>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</si>
  <si>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</si>
  <si>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</si>
  <si>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</si>
  <si>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</si>
  <si>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</si>
  <si>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</si>
  <si>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</si>
  <si>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</si>
  <si>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</si>
  <si>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</si>
  <si>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</si>
  <si>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</si>
  <si>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</si>
  <si>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</si>
  <si>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</si>
  <si>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</si>
  <si>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</si>
  <si>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</si>
  <si>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</si>
  <si>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</si>
  <si>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</si>
  <si>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</si>
  <si>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</si>
  <si>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</si>
  <si>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</si>
  <si>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</si>
  <si>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</si>
  <si>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</si>
  <si>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</si>
  <si>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</si>
  <si>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</si>
  <si>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</si>
  <si>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</si>
  <si>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</si>
  <si>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</si>
  <si>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</si>
  <si>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</si>
  <si>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</si>
  <si>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</si>
  <si>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</si>
  <si>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</si>
  <si>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</si>
  <si>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</si>
  <si>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</si>
  <si>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</si>
  <si>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</si>
  <si>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</si>
  <si>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</si>
  <si>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</si>
  <si>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</si>
  <si>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</si>
  <si>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</si>
  <si>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</si>
  <si>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</si>
  <si>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</si>
  <si>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</si>
  <si>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</si>
  <si>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</si>
  <si>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</si>
  <si>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</si>
  <si>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</si>
  <si>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</si>
  <si>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</si>
  <si>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</si>
  <si>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</si>
  <si>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</si>
  <si>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</si>
  <si>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</si>
  <si>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</si>
  <si>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</si>
  <si>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</si>
  <si>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</si>
  <si>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</si>
  <si>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</si>
  <si>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</si>
  <si>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</si>
  <si>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</si>
  <si>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</si>
  <si>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</si>
  <si>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</si>
  <si>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</si>
  <si>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</si>
  <si>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</si>
  <si>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</si>
  <si>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</si>
  <si>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</si>
  <si>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</si>
  <si>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</si>
  <si>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</si>
  <si>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</si>
  <si>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</si>
  <si>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</si>
  <si>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</si>
  <si>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</si>
  <si>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</si>
  <si>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</si>
  <si>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</si>
  <si>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</si>
  <si>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</si>
  <si>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</si>
  <si>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</si>
  <si>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</si>
  <si>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</si>
  <si>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</si>
  <si>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</si>
  <si>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</si>
  <si>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</si>
  <si>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</si>
  <si>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</si>
  <si>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</si>
  <si>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</si>
  <si>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</si>
  <si>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</si>
  <si>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</si>
  <si>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</si>
  <si>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</si>
  <si>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</si>
  <si>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</si>
  <si>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</si>
  <si>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</si>
  <si>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</si>
  <si>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</si>
  <si>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</si>
  <si>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</si>
  <si>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</si>
  <si>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</si>
  <si>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</si>
  <si>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</si>
  <si>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</si>
  <si>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</si>
  <si>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</si>
  <si>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</si>
  <si>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</si>
  <si>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</si>
  <si>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</si>
  <si>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</si>
  <si>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</si>
  <si>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</si>
  <si>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</si>
  <si>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</si>
  <si>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</si>
  <si>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</si>
  <si>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</si>
  <si>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</si>
  <si>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</si>
  <si>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</si>
  <si>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</si>
  <si>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</si>
  <si>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</si>
  <si>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</si>
  <si>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</si>
  <si>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</si>
  <si>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</si>
  <si>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</si>
  <si>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</si>
  <si>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</si>
  <si>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</si>
  <si>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</si>
  <si>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</si>
  <si>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</si>
  <si>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</si>
  <si>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</si>
  <si>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</si>
  <si>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</si>
  <si>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</si>
  <si>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</si>
  <si>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</si>
  <si>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</si>
  <si>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</si>
  <si>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</si>
  <si>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</si>
  <si>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</si>
  <si>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</si>
  <si>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</si>
  <si>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</si>
  <si>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</si>
  <si>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</si>
  <si>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</si>
  <si>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</si>
  <si>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</si>
  <si>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</si>
  <si>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</si>
  <si>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</si>
  <si>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</si>
  <si>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</si>
  <si>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</si>
  <si>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</si>
  <si>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</si>
  <si>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</si>
  <si>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</si>
  <si>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</si>
  <si>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</si>
  <si>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</si>
  <si>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</si>
  <si>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</si>
  <si>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</si>
  <si>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</si>
  <si>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</si>
  <si>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</si>
  <si>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</si>
  <si>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</si>
  <si>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</si>
  <si>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</si>
  <si>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</si>
  <si>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</si>
  <si>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</si>
  <si>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</si>
  <si>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</si>
  <si>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</si>
  <si>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</si>
  <si>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</si>
  <si>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</si>
  <si>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</si>
  <si>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</si>
  <si>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</si>
  <si>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</si>
  <si>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</si>
  <si>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</si>
  <si>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</si>
  <si>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</si>
  <si>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</si>
  <si>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</si>
  <si>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</si>
  <si>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</si>
  <si>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</si>
  <si>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</si>
  <si>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</si>
  <si>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</si>
  <si>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</si>
  <si>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</si>
  <si>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</si>
  <si>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</si>
  <si>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</si>
  <si>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</si>
  <si>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</si>
  <si>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</si>
  <si>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</si>
  <si>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</si>
  <si>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</si>
  <si>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</si>
  <si>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</si>
  <si>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</si>
  <si>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</si>
  <si>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</si>
  <si>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</si>
  <si>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</si>
  <si>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</si>
  <si>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</si>
  <si>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</si>
  <si>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</si>
  <si>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</si>
  <si>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</si>
  <si>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</si>
  <si>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</si>
  <si>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</si>
  <si>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</si>
  <si>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</si>
  <si>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</si>
  <si>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</si>
  <si>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</si>
  <si>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</si>
  <si>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</si>
  <si>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</si>
  <si>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</si>
  <si>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</si>
  <si>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</si>
  <si>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</si>
  <si>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</si>
  <si>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</si>
  <si>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</si>
  <si>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</si>
  <si>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</si>
  <si>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</si>
  <si>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</si>
  <si>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</si>
  <si>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</si>
  <si>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</si>
  <si>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</si>
  <si>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</si>
  <si>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</si>
  <si>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</si>
  <si>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</si>
  <si>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</si>
  <si>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</si>
  <si>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</si>
  <si>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</si>
  <si>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</si>
  <si>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</si>
  <si>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</si>
  <si>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</si>
  <si>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</si>
  <si>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</si>
  <si>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</si>
  <si>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</si>
  <si>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</si>
  <si>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</si>
  <si>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</si>
  <si>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</si>
  <si>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</si>
  <si>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</si>
  <si>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</si>
  <si>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</si>
  <si>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</si>
  <si>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</si>
  <si>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</si>
  <si>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</si>
  <si>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</si>
  <si>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</si>
  <si>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</si>
  <si>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</si>
  <si>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</si>
  <si>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</si>
  <si>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</si>
  <si>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</si>
  <si>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</si>
  <si>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</si>
  <si>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</si>
  <si>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</si>
  <si>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</si>
  <si>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</si>
  <si>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</si>
  <si>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</si>
  <si>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</si>
  <si>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</si>
  <si>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</si>
  <si>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</si>
  <si>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</si>
  <si>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</si>
  <si>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</si>
  <si>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</si>
  <si>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</si>
  <si>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</si>
  <si>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</si>
  <si>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</si>
  <si>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</si>
  <si>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</si>
  <si>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</si>
  <si>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</si>
  <si>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</si>
  <si>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</si>
  <si>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</si>
  <si>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</si>
  <si>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</si>
  <si>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</si>
  <si>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</si>
  <si>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</si>
  <si>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</si>
  <si>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</si>
  <si>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</si>
  <si>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</si>
  <si>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</si>
  <si>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</si>
  <si>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</si>
  <si>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</si>
  <si>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</si>
  <si>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</si>
  <si>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</si>
  <si>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</si>
  <si>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</si>
  <si>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</si>
  <si>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</si>
  <si>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</si>
  <si>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</si>
  <si>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</si>
  <si>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</si>
  <si>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</si>
  <si>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</si>
  <si>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</si>
  <si>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</si>
  <si>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</si>
  <si>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</si>
  <si>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</si>
  <si>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</si>
  <si>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</si>
  <si>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</si>
  <si>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</si>
  <si>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</si>
  <si>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</si>
  <si>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</si>
  <si>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</si>
  <si>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</si>
  <si>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</si>
  <si>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</si>
  <si>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</si>
  <si>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</si>
  <si>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</si>
  <si>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</si>
  <si>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</si>
  <si>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</si>
  <si>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</si>
  <si>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</si>
  <si>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</si>
  <si>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</si>
  <si>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</si>
  <si>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</si>
  <si>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</si>
  <si>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</si>
  <si>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</si>
  <si>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</si>
  <si>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</si>
  <si>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</si>
  <si>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</si>
  <si>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</si>
  <si>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</si>
  <si>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</si>
  <si>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</si>
  <si>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</si>
  <si>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</si>
  <si>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</si>
  <si>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</si>
  <si>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</si>
  <si>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</si>
  <si>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</si>
  <si>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</si>
  <si>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</si>
  <si>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</si>
  <si>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</si>
  <si>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</si>
  <si>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</si>
  <si>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</si>
  <si>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</si>
  <si>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</si>
  <si>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</si>
  <si>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</si>
  <si>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</si>
  <si>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</si>
  <si>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</si>
  <si>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</si>
  <si>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</si>
  <si>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</si>
  <si>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</si>
  <si>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</si>
  <si>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</si>
  <si>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</si>
  <si>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</si>
  <si>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</si>
  <si>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</si>
  <si>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</si>
  <si>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</si>
  <si>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</si>
  <si>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</si>
  <si>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</si>
  <si>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</si>
  <si>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</si>
  <si>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</si>
  <si>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</si>
  <si>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</si>
  <si>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</si>
  <si>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</si>
  <si>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</si>
  <si>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</si>
  <si>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</si>
  <si>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</si>
  <si>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</si>
  <si>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</si>
  <si>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</si>
  <si>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</si>
  <si>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</si>
  <si>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</si>
  <si>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</si>
  <si>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</si>
  <si>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</si>
  <si>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</si>
  <si>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</si>
  <si>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</si>
  <si>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</si>
  <si>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</si>
  <si>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</si>
  <si>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</si>
  <si>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</si>
  <si>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</si>
  <si>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</si>
  <si>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</si>
  <si>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</si>
  <si>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</si>
  <si>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</si>
  <si>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</si>
  <si>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</si>
  <si>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</si>
  <si>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</si>
  <si>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</si>
  <si>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</si>
  <si>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</si>
  <si>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</si>
  <si>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</si>
  <si>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</si>
  <si>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</si>
  <si>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</si>
  <si>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</si>
  <si>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</si>
  <si>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</si>
  <si>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</si>
  <si>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</si>
  <si>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</si>
  <si>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</si>
  <si>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</si>
  <si>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</si>
  <si>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</si>
  <si>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</si>
  <si>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</si>
  <si>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</si>
  <si>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</si>
  <si>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</si>
  <si>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</si>
  <si>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</si>
  <si>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</si>
  <si>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</si>
  <si>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</si>
  <si>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</si>
  <si>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</si>
  <si>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</si>
  <si>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</si>
  <si>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</si>
  <si>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</si>
  <si>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</si>
  <si>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</si>
  <si>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</si>
  <si>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</si>
  <si>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</si>
  <si>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</si>
  <si>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</si>
  <si>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</si>
  <si>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</si>
  <si>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</si>
  <si>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</si>
  <si>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</si>
  <si>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</si>
  <si>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</si>
  <si>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</si>
  <si>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</si>
  <si>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</si>
  <si>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</si>
  <si>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</si>
  <si>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</si>
  <si>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</si>
  <si>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</si>
  <si>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</si>
  <si>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</si>
  <si>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</si>
  <si>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</si>
  <si>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</si>
  <si>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</si>
  <si>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</si>
  <si>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</si>
  <si>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</si>
  <si>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</si>
  <si>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</si>
  <si>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</si>
  <si>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</si>
  <si>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</si>
  <si>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</si>
  <si>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</si>
  <si>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</si>
  <si>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</si>
  <si>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</si>
  <si>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</si>
  <si>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</si>
  <si>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</si>
  <si>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</si>
  <si>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</si>
  <si>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</si>
  <si>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</si>
  <si>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</si>
  <si>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</si>
  <si>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</si>
  <si>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</si>
  <si>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</si>
  <si>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</si>
  <si>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</si>
  <si>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</si>
  <si>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</si>
  <si>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</si>
  <si>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</si>
  <si>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</si>
  <si>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</si>
  <si>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</si>
  <si>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</si>
  <si>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</si>
  <si>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</si>
  <si>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</si>
  <si>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</si>
  <si>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</si>
  <si>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</si>
  <si>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</si>
  <si>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</si>
  <si>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</si>
  <si>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</si>
  <si>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</si>
  <si>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</si>
  <si>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</si>
  <si>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</si>
  <si>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</si>
  <si>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</si>
  <si>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</si>
  <si>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</si>
  <si>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</si>
  <si>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</si>
  <si>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</si>
  <si>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</si>
  <si>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</si>
  <si>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</si>
  <si>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</si>
  <si>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</si>
  <si>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</si>
  <si>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</si>
  <si>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</si>
  <si>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</si>
  <si>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</si>
  <si>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</si>
  <si>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</si>
  <si>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</si>
  <si>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</si>
  <si>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</si>
  <si>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</si>
  <si>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</si>
  <si>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</si>
  <si>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</si>
  <si>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</si>
  <si>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</si>
  <si>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</si>
  <si>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</si>
  <si>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</si>
  <si>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</si>
  <si>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</si>
  <si>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</si>
  <si>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</si>
  <si>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</si>
  <si>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</si>
  <si>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</si>
  <si>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</si>
  <si>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</si>
  <si>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</si>
  <si>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</si>
  <si>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</si>
  <si>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</si>
  <si>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</si>
  <si>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</si>
  <si>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</si>
  <si>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</si>
  <si>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</si>
  <si>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</si>
  <si>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</si>
  <si>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</si>
  <si>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</si>
  <si>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</si>
  <si>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</si>
  <si>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</si>
  <si>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</si>
  <si>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</si>
  <si>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</si>
  <si>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</si>
  <si>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</si>
  <si>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</si>
  <si>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</si>
  <si>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</si>
  <si>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</si>
  <si>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</si>
  <si>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</si>
  <si>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</si>
  <si>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</si>
  <si>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</si>
  <si>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</si>
  <si>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</si>
  <si>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</si>
  <si>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</si>
  <si>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</si>
  <si>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</si>
  <si>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</si>
  <si>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</si>
  <si>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</si>
  <si>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</si>
  <si>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</si>
  <si>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</si>
  <si>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</si>
  <si>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</si>
  <si>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</si>
  <si>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</si>
  <si>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</si>
  <si>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</si>
  <si>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</si>
  <si>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</si>
  <si>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</si>
  <si>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</si>
  <si>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</si>
  <si>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</si>
  <si>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</si>
  <si>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</si>
  <si>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</si>
  <si>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</si>
  <si>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</si>
  <si>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</si>
  <si>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</si>
  <si>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</si>
  <si>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</si>
  <si>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</si>
  <si>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</si>
  <si>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</si>
  <si>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</si>
  <si>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</si>
  <si>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</si>
  <si>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</si>
  <si>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</si>
  <si>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</si>
  <si>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</si>
  <si>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</si>
  <si>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</si>
  <si>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</si>
  <si>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</si>
  <si>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</si>
  <si>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</si>
  <si>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</si>
  <si>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</si>
  <si>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</si>
  <si>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</si>
  <si>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</si>
  <si>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</si>
  <si>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</si>
  <si>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</si>
  <si>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</si>
  <si>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</si>
  <si>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</si>
  <si>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</si>
  <si>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</si>
  <si>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</si>
  <si>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</si>
  <si>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</si>
  <si>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</si>
  <si>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</si>
  <si>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</si>
  <si>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</si>
  <si>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</si>
  <si>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</si>
  <si>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</si>
  <si>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</si>
  <si>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</si>
  <si>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</si>
  <si>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</si>
  <si>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</si>
  <si>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</si>
  <si>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</si>
  <si>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</si>
  <si>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</si>
  <si>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</si>
  <si>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</si>
  <si>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</si>
  <si>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</si>
  <si>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</si>
  <si>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</si>
  <si>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</si>
  <si>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</si>
  <si>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</si>
  <si>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</si>
  <si>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</si>
  <si>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</si>
  <si>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</si>
  <si>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</si>
  <si>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</si>
  <si>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</si>
  <si>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</si>
  <si>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</si>
  <si>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</si>
  <si>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</si>
  <si>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</si>
  <si>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</si>
  <si>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</si>
  <si>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</si>
  <si>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</si>
  <si>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</si>
  <si>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</si>
  <si>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</si>
  <si>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</si>
  <si>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</si>
  <si>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</si>
  <si>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</si>
  <si>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</si>
  <si>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</si>
  <si>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</si>
  <si>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</si>
  <si>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</si>
  <si>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</si>
  <si>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</si>
  <si>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</si>
  <si>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</si>
  <si>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</si>
  <si>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</si>
  <si>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</si>
  <si>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</si>
  <si>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</si>
  <si>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</si>
  <si>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</si>
  <si>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</si>
  <si>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</si>
  <si>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</si>
  <si>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</si>
  <si>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</si>
  <si>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</si>
  <si>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</si>
  <si>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</si>
  <si>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</si>
  <si>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</si>
  <si>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</si>
  <si>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</si>
  <si>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</si>
  <si>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</si>
  <si>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</si>
  <si>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</si>
  <si>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</si>
  <si>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</si>
  <si>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</si>
  <si>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</si>
  <si>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</si>
  <si>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</si>
  <si>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</si>
  <si>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</si>
  <si>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</si>
  <si>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</si>
  <si>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</si>
  <si>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</si>
  <si>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</si>
  <si>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</si>
  <si>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</si>
  <si>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</si>
  <si>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</si>
  <si>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</si>
  <si>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</si>
  <si>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</si>
  <si>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</si>
  <si>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</si>
  <si>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</si>
  <si>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</si>
  <si>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</si>
  <si>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</si>
  <si>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</si>
  <si>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</si>
  <si>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</si>
  <si>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</si>
  <si>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</si>
  <si>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</si>
  <si>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</si>
  <si>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</si>
  <si>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</si>
  <si>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</si>
  <si>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</si>
  <si>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</si>
  <si>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</si>
  <si>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</si>
  <si>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</si>
  <si>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</si>
  <si>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</si>
  <si>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</si>
  <si>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</si>
  <si>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</si>
  <si>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</si>
  <si>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</si>
  <si>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</si>
  <si>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</si>
  <si>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</si>
  <si>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</si>
  <si>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</si>
  <si>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</si>
  <si>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</si>
  <si>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</si>
  <si>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</si>
  <si>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</si>
  <si>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</si>
  <si>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</si>
  <si>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</si>
  <si>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</si>
  <si>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</si>
  <si>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</si>
  <si>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</si>
  <si>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</si>
  <si>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</si>
  <si>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</si>
  <si>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</si>
  <si>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</si>
  <si>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</si>
  <si>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</si>
  <si>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</si>
  <si>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</si>
  <si>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</si>
  <si>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</si>
  <si>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</si>
  <si>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</si>
  <si>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</si>
  <si>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</si>
  <si>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</si>
  <si>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</si>
  <si>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</si>
  <si>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</si>
  <si>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</si>
  <si>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</si>
  <si>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</si>
  <si>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</si>
  <si>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</si>
  <si>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</si>
  <si>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</si>
  <si>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</si>
  <si>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</si>
  <si>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</si>
  <si>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</si>
  <si>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</si>
  <si>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</si>
  <si>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</si>
  <si>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</si>
  <si>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</si>
  <si>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</si>
  <si>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</si>
  <si>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</si>
  <si>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</si>
  <si>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</si>
  <si>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</si>
  <si>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</si>
  <si>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</si>
  <si>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</si>
  <si>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</si>
  <si>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</si>
  <si>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</si>
  <si>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</si>
  <si>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</si>
  <si>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</si>
  <si>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</si>
  <si>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</si>
  <si>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</si>
  <si>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</si>
  <si>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</si>
  <si>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</si>
  <si>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</si>
  <si>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</si>
  <si>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</si>
  <si>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</si>
  <si>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</si>
  <si>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</si>
  <si>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</si>
  <si>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</si>
  <si>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</si>
  <si>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</si>
  <si>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</si>
  <si>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</si>
  <si>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</si>
  <si>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</si>
  <si>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</si>
  <si>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</si>
  <si>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</si>
  <si>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</si>
  <si>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</si>
  <si>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</si>
  <si>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</si>
  <si>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</si>
  <si>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</si>
  <si>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</si>
  <si>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</si>
  <si>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</si>
  <si>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</si>
  <si>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</si>
  <si>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</si>
  <si>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</si>
  <si>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</si>
  <si>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</si>
  <si>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</si>
  <si>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</si>
  <si>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</si>
  <si>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</si>
  <si>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</si>
  <si>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</si>
  <si>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</si>
  <si>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</si>
  <si>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</si>
  <si>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</si>
  <si>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</si>
  <si>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</si>
  <si>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</si>
  <si>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</si>
  <si>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</si>
  <si>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</si>
  <si>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</si>
  <si>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</si>
  <si>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</si>
  <si>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</si>
  <si>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</si>
  <si>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</si>
  <si>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</si>
  <si>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</si>
  <si>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</si>
  <si>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</si>
  <si>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</si>
  <si>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</si>
  <si>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</si>
  <si>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</si>
  <si>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</si>
  <si>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</si>
  <si>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</si>
  <si>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</si>
  <si>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</si>
  <si>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</si>
  <si>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</si>
  <si>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</si>
  <si>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</si>
  <si>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</si>
  <si>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</si>
  <si>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</si>
  <si>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</si>
  <si>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</si>
  <si>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</si>
  <si>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</si>
  <si>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</si>
  <si>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</si>
  <si>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</si>
  <si>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</si>
  <si>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</si>
  <si>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</si>
  <si>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</si>
  <si>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</si>
  <si>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</si>
  <si>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</si>
  <si>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</si>
  <si>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</si>
  <si>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</si>
  <si>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</si>
  <si>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</si>
  <si>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</si>
  <si>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</si>
  <si>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</si>
  <si>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</si>
  <si>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</si>
  <si>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</si>
  <si>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</si>
  <si>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</si>
  <si>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</si>
  <si>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</si>
  <si>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</si>
  <si>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</si>
  <si>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</si>
  <si>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</si>
  <si>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</si>
  <si>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</si>
  <si>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</si>
  <si>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60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</si>
  <si>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</si>
  <si>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</si>
  <si>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</si>
  <si>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</si>
  <si>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</si>
  <si>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no pcm </t>
  </si>
  <si>
    <t xml:space="preserve">was access night usf area / 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</si>
  <si>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</si>
  <si>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</si>
  <si>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</si>
  <si>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</si>
  <si>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</si>
  <si>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</si>
  <si>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</si>
  <si>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</si>
  <si>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</si>
  <si>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PCM-20251001-00000509</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</si>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</sst>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48" dataDxfId="47" headerRowBorderDxfId="45" tableBorderDxfId="46" totalsRowBorderDxfId="44">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3" totalsRowShown="0" headerRowDxfId="15" dataDxfId="14" headerRowBorderDxfId="12" tableBorderDxfId="13">
  <autoFilter ref="A1:L3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268.35209965278045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14.731115856484394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45931.300525578707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45931.300525578707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45931.300525578707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45931.300525578707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45931.300525578707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45931.300525578707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45931.300525578707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45931.300525578707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45931.300525578707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45931.300525578707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45931.300525578707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45931.300525578707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45931.300525578707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45931.300525578707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45931.300525578707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45931.300525578707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45931.300525578707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45931.300525578707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45931.300525578707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45931.300525578707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45931.300525578707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45931.300525578707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45931.300525578707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45931.300525578707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45931.300525578707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45931.300525578707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45931.300525578707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45931.300525578707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45931.300525578707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45931.300525578707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45931.300525578707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45931.300525578707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45931.300525578707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45931.300525578707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45931.300525578707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45931.300525578707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45931.300525578707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45931.300525578707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45931.300525578707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45931.300525578707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45931.300525578707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45931.300525578707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45931.300525578707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45931.300525578707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45931.300525578707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45931.300525578707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45931.300525578707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45931.300525578707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45931.300525578707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45931.300525578707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45931.300525578707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45931.300525578707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45931.300525578707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45931.300525578707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45931.300525578707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45931.300525578707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45931.300525578707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45931.300525578707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45931.300525578707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45931.300525578707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45931.300525578707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45931.300525578707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45931.300525578707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45931.300525578707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45931.300525578707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45931.300525578707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45931.300525578707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45931.300525578707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45931.300525578707</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45931.300525578707</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45931.300525578707</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45931.300525578707</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45931.300525578707</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45931.300525578707</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45931.300525578707</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45931.300525578707</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45931.300525578707</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45931.300525578707</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588690AF-4F4E-447D-8EA0-00114523800B}"/>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239.6487429398112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124.5734420138906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106.30068738426053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8.0749582175922114</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0.28785173610958736</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5"/>
      <c r="E8" s="131"/>
      <c r="F8" s="132"/>
      <c r="G8" s="133">
        <f ca="1">IFERROR(NOW()-F8,"-")</f>
        <v>45931.300525578707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45931.300525578707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45931.300525578707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45931.300525578707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45931.300525578707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45931.300525578707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45931.300525578707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45931.300525578707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45931.300525578707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45931.300525578707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45931.300525578707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45931.300525578707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45931.300525578707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45931.300525578707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45931.300525578707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45931.300525578707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45931.300525578707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45931.300525578707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45931.300525578707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45931.300525578707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45931.300525578707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45931.300525578707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45931.300525578707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45931.300525578707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45931.300525578707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45931.300525578707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45931.300525578707</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45931.300525347222</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45931.300525347222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45931.300525347222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45931.300525347222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45931.300525578707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45931.300525578707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45931.300525578707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45931.300525578707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45931.300525578707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45931.300525578707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45931.300525578707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45931.300525578707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45931.300525578707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45931.300525578707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45931.300525578707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45931.300525578707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45931.300525578707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45931.300525578707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45931.300525578707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45931.300525578707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45931.300525578707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45931.300525578707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45931.300525578707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45931.300525578707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45931.300525578707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45931.300525578707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45931.300525578707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45931.300525578707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45931.300525578707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45931.300525578707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45931.300525578707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45931.300525578707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45931.300525578707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45931.300525578707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45931.300525578707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45931.300525578707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45931.300525578707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45931.300525578707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45931.300525578707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45931.300525578707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45931.300525578707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45931.300525578707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45931.300525578707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45931.300525578707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45931.300525578707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45931.300525578707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45931.300525578707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45931.300525578707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45931.300525578707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45931.300525578707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45931.300525578707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45931.300525578707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45931.300525578707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45931.300525578707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45931.300525578707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45931.300525578707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45931.300525578707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45931.300525578707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45931.300525578707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45931.300525578707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45931.300525578707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45931.300525578707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45931.300525578707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45931.300525578707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45931.300525578707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45931.300525578707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45931.300525578707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45931.300525578707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45931.300525578707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45931.300525578707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45931.300525578707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45931.300525578707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45931.300525578707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45931.300525578707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45931.300525578707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45931.300525578707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45931.300525578707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45931.300525578707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45931.300525578707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45931.300525578707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45931.300525578707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45931.300525578707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45931.300525578707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45931.300525578707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45931.300525578707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45931.300525578707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45931.300525578707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45931.300525578707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45931.300525578707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45931.300525578707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45931.300525578707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45931.300525578707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45931.300525578707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45931.300525578707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45931.300525578707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45931.300525578707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45931.300525578707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45931.300525578707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45931.300525578707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45931.300525578707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45931.300525578707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45931.300525578707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45931.300525578707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45931.300525578707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45931.300525578707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45931.300525578707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45931.300525578707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45931.300525578707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45931.300525578707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45931.300525578707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45931.300525578707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45931.300525578707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45931.300525578707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45931.300525578707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45931.300525578707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45931.300525578707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45931.300525578707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45931.300525578707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45931.300525578707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45931.300525578707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45931.300525578707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45931.300525578707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45931.300525578707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45931.300525578707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45931.300525578707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45931.300525578707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45931.300525578707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45931.300525578707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45931.300525578707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45931.300525578707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45931.300525578707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45931.300525578707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45931.300525578707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45931.300525578707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45931.300525578707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45931.300525578707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45931.300525578707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45931.300525578707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45931.300525578707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45931.300525578707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45931.300525578707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45931.300525578707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45931.300525578707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45931.300525578707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45931.300525578707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45931.300525578707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45931.300525578707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45931.300525578707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45931.300525578707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45931.300525578707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45931.300525578707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45931.300525578707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45931.300525578707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45931.300525578707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45931.300525578707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45931.300525578707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45931.300525578707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45931.300525578707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45931.300525578707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45931.300525578707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45931.300525578707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45931.300525578707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45931.300525578707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45931.300525578707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45931.300525578707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45931.300525578707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45931.300525578707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45931.300525578707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45931.300525578707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45931.300525578707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45931.300525578707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45931.300525578707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45931.300525578707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45931.300525578707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45931.300525578707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45931.300525578707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45931.300525578707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45931.300525578707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45931.300525578707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45931.300525578707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45931.300525578707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45931.300525578707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45931.300525578707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45931.300525578707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45931.300525578707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45931.300525578707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45931.300525578707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45931.300525578707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45931.300525578707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45931.300525578707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45931.300525578707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45931.300525578707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45931.300525578707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45931.300525578707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45931.300525578707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45931.300525578707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45931.300525578707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45931.300525578707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45931.300525578707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45931.300525578707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45931.300525578707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45931.300525578707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45931.300525578707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45931.300525578707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45931.300525578707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45931.300525578707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45931.300525578707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45931.300525578707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45931.300525578707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45931.300525578707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45931.300525578707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45931.300525578707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45931.300525578707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45931.300525578707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45931.300525578707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45931.300525578707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45931.300525578707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45931.300525578707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45931.300525578707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45931.300525578707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45931.300525578707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45931.300525578707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45931.300525578707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45931.300525578707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45931.300525578707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45931.300525578707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45931.300525578707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45931.300525578707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45931.300525578707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45931.300525578707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45931.300525578707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45931.300525578707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45931.300525578707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45931.300525578707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45931.300525578707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45931.300525578707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45931.300525578707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45931.300525578707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45931.300525578707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45931.300525578707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45931.300525578707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45931.300525578707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45931.300525578707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45931.300525578707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45931.300525578707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45931.300525578707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45931.300525578707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45931.300525578707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45931.300525578707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45931.300525578707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45931.300525578707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45931.300525578707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45931.300525578707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45931.300525578707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45931.300525578707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45931.300525578707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45931.300525578707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45931.300525578707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45931.300525578707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45931.300525578707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45931.300525578707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45931.300525578707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45931.300525578707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45931.300525578707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45931.300525578707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45931.300525578707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45931.300525578707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45931.300525578707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45931.300525578707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45931.300525578707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45931.300525578707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45931.300525578707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45931.300525578707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45931.300525578707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45931.300525578707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45931.300525578707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45931.300525578707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45931.300525578707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45931.300525578707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45931.300525578707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45931.300525578707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45931.300525578707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45931.300525578707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45931.300525578707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45931.300525578707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45931.300525578707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45931.300525578707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45931.300525578707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45931.300525578707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45931.300525578707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45931.300525578707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45931.300525578707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45931.300525578707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45931.300525578707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45931.300525578707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45931.300525578707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45931.300525578707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45931.300525578707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45931.300525578707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45931.300525578707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45931.300525578707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45931.300525578707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45931.300525578707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45931.300525578707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45931.300525578707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45931.300525578707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45931.300525578707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45931.300525578707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45931.300525578707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45931.300525578707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45931.300525578707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45931.300525578707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45931.300525578707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45931.300525578707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45931.300525578707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45931.300525578707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45931.300525578707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45931.300525578707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45931.300525578707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45931.300525578707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45931.300525578707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45931.300525578707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45931.300525578707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45931.300525578707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45931.300525578707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45931.300525578707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45931.300525578707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45931.300525578707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45931.300525578707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45931.300525578707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45931.300525578707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45931.300525578707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45931.300525578707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45931.300525578707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45931.300525578707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45931.300525578707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45931.300525578707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45931.300525578707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45931.300525578707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45931.300525578707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45931.300525578707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45931.300525578707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45931.300525578707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45931.300525578707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45931.300525578707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45931.300525578707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45931.300525578707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45931.300525578707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45931.300525578707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45931.300525578707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45931.300525578707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45931.300525578707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45931.300525578707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45931.300525578707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45931.300525578707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45931.300525578707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45931.300525578707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45931.300525578707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45931.300525578707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45931.300525578707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45931.300525578707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45931.300525578707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45931.300525578707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45931.300525578707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45931.300525578707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45931.300525578707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45931.300525578707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45931.300525578707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45931.300525578707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45931.300525578707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45931.300525578707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45931.300525578707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45931.300525578707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45931.300525578707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45931.300525578707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45931.300525578707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45931.300525578707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45931.300525578707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45931.300525578707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45931.300525578707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45931.300525578707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45931.300525578707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45931.300525578707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45931.300525578707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45931.300525578707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45931.300525578707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45931.300525578707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45931.300525578707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45931.300525578707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45931.300525578707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45931.300525578707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45931.300525578707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45931.300525578707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45931.300525578707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45931.300525578707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45931.300525578707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45931.300525578707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45931.300525578707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45931.300525578707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45931.300525578707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45931.300525578707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45931.300525578707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45931.300525578707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45931.300525578707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45931.300525578707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45931.300525578707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45931.300525578707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45931.300525578707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45931.300525578707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45931.300525578707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45931.300525578707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45931.300525578707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45931.300525578707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45931.300525578707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45931.300525578707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45931.300525578707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45931.300525578707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45931.300525578707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45931.300525578707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45931.300525578707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45931.300525578707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45931.300525578707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45931.300525578707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45931.300525578707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45931.300525578707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45931.300525578707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45931.300525578707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45931.300525578707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45931.300525578707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45931.300525578707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45931.300525578707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45931.300525578707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45931.300525578707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45931.300525578707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45931.300525578707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45931.300525578707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45931.300525578707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45931.300525578707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45931.300525578707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45931.300525578707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45931.300525578707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45931.300525578707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45931.300525578707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45931.300525578707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45931.300525578707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45931.300525578707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45931.300525578707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45931.300525578707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45931.300525578707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45931.300525578707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45931.300525578707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45931.300525578707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45931.300525578707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45931.300525578707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45931.300525578707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45931.300525578707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45931.300525578707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45931.300525578707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45931.300525578707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45931.300525578707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45931.300525578707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45931.300525578707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45931.300525578707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45931.300525578707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45931.300525578707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45931.300525578707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45931.300525578707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45931.300525578707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45931.300525578707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45931.300525578707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45931.300525578707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45931.300525578707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45931.300525578707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45931.300525578707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45931.300525578707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45931.300525578707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45931.300525578707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45931.300525578707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45931.300525578707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45931.300525578707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45931.300525578707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45931.300525578707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45931.300525578707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45931.300525578707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45931.300525578707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45931.300525578707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45931.300525578707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45931.300525578707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45931.300525578707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45931.300525578707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45931.300525578707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45931.300525578707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45931.300525578707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45931.300525578707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45931.300525578707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45931.300525578707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45931.300525578707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45931.300525578707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45931.300525578707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45931.300525578707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45931.300525578707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45931.300525578707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45931.300525578707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45931.300525578707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45931.300525578707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45931.300525578707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45931.300525578707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45931.300525578707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45931.300525578707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45931.300525578707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45931.300525578707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45931.300525578707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45931.300525578707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45931.300525578707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45931.300525578707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45931.300525578707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45931.300525578707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45931.300525578707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45931.300525578707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45931.300525578707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45931.300525578707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45931.300525578707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45931.300525578707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45931.300525578707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45931.300525578707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45931.300525578707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45931.300525578707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45931.300525578707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45931.300525578707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45931.300525578707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45931.300525578707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45931.300525578707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45931.300525578707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45931.300525578707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45931.300525578707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45931.300525578707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45931.300525578707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45931.300525578707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45931.300525578707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45931.300525578707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45931.300525578707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45931.300525578707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45931.300525578707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45931.300525578707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45931.300525578707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45931.300525578707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45931.300525578707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45931.300525578707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45931.300525578707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45931.300525578707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45931.300525578707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45931.300525578707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45931.300525578707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45931.300525578707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45931.300525578707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45931.300525578707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45931.300525578707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45931.300525578707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45931.300525578707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45931.300525578707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45931.300525578707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45931.300525578707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45931.300525578707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45931.300525578707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45931.300525578707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45931.300525578707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45931.300525578707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45931.300525578707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45931.300525578707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45931.300525578707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45931.300525578707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45931.300525578707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45931.300525578707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45931.300525578707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45931.300525578707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45931.300525578707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45931.300525578707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45931.300525578707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45931.300525578707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45931.300525578707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45931.300525578707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45931.300525578707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45931.300525578707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45931.300525578707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45931.300525578707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45931.300525578707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45931.300525578707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45931.300525578707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45931.300525578707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45931.300525578707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45931.300525578707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45931.300525578707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45931.300525578707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45931.300525578707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45931.300525578707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45931.300525578707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45931.300525578707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45931.300525578707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45931.300525578707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45931.300525578707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45931.300525578707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45931.300525578707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45931.300525578707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45931.300525578707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45931.300525578707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45931.300525578707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45931.300525578707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45931.300525578707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45931.300525578707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45931.300525578707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45931.300525578707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45931.300525578707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45931.300525578707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45931.300525578707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45931.300525578707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45931.300525578707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45931.300525578707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45931.300525578707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45931.300525578707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45931.300525578707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45931.300525578707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45931.300525578707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45931.300525578707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45931.300525578707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45931.300525578707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45931.300525578707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45931.300525578707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45931.300525578707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45931.300525578707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45931.300525578707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45931.300525578707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45931.300525578707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45931.300525578707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45931.300525578707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45931.300525578707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45931.300525578707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45931.300525578707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45931.300525578707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45931.300525578707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45931.300525578707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45931.300525578707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45931.300525578707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45931.300525578707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45931.300525578707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45931.300525578707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45931.300525578707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45931.300525578707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45931.300525578707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45931.300525578707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45931.300525578707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45931.300525578707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45931.300525578707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45931.300525578707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45931.300525578707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45931.300525578707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45931.300525578707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45931.300525578707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45931.300525578707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45931.300525578707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45931.300525578707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45931.300525578707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45931.300525578707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45931.300525578707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45931.300525578707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45931.300525578707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45931.300525578707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45931.300525578707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45931.300525578707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45931.300525578707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45931.300525578707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45931.300525578707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45931.300525578707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45931.300525578707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45931.300525578707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45931.300525578707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45931.300525578707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45931.300525578707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45931.300525578707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45931.300525578707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45931.300525578707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45931.300525578707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45931.300525578707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45931.300525578707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45931.300525578707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45931.300525578707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45931.300525578707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45931.300525578707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45931.300525578707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45931.300525578707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45931.300525578707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45931.300525578707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45931.300525578707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45931.300525578707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45931.300525578707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45931.300525578707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45931.300525578707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45931.300525578707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45931.300525578707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45931.300525578707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45931.300525578707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45931.300525578707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45931.300525578707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45931.300525578707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45931.300525578707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45931.300525578707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45931.300525578707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45931.300525578707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45931.300525578707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45931.300525578707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45931.300525578707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45931.300525578707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45931.300525578707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45931.300525578707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45931.300525578707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45931.300525578707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45931.300525578707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45931.300525578707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45931.300525578707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45931.300525578707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45931.300525578707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45931.300525578707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45931.300525578707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45931.300525578707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45931.300525578707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45931.300525578707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45931.300525578707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45931.300525578707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45931.300525578707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45931.300525578707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45931.300525578707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45931.300525578707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45931.300525578707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45931.300525578707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45931.300525578707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45931.300525578707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45931.300525578707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45931.300525578707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45931.300525578707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45931.300525578707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45931.300525578707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45931.300525578707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45931.300525578707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45931.300525578707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45931.300525578707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45931.300525578707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45931.300525578707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45931.300525578707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45931.300525578707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45931.300525578707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45931.300525578707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45931.300525578707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45931.300525578707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45931.300525578707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45931.300525578707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45931.300525578707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45931.300525578707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45931.300525578707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45931.300525578707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45931.300525578707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45931.300525578707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45931.300525578707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45931.300525578707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45931.300525578707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45931.300525578707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45931.300525578707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45931.300525578707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45931.300525578707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45931.300525578707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45931.300525578707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45931.300525578707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45931.300525578707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45931.300525578707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45931.300525578707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45931.300525578707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45931.300525578707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45931.300525578707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45931.300525578707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45931.300525578707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45931.300525578707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45931.300525578707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45931.300525578707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45931.300525578707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45931.300525578707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45931.300525578707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45931.300525578707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45931.300525578707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45931.300525578707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45931.300525578707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45931.300525578707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45931.300525578707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45931.300525578707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45931.300525578707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45931.300525578707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45931.300525578707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45931.300525578707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45931.300525578707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45931.300525578707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45931.300525578707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45931.300525578707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45931.300525578707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45931.300525578707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45931.300525578707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45931.300525578707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45931.300525578707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45931.300525578707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45931.300525578707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45931.300525578707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45931.300525578707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45931.300525578707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45931.300525578707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45931.300525578707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45931.300525578707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45931.300525578707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45931.300525578707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45931.300525578707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45931.300525578707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45931.300525578707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45931.300525578707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45931.300525578707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45931.300525578707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45931.300525578707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45931.300525578707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45931.300525578707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45931.300525578707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45931.300525578707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45931.300525578707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45931.300525578707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45931.300525578707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45931.300525578707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45931.300525578707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45931.300525578707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45931.300525578707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45931.300525578707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45931.300525578707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45931.300525578707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45931.300525578707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45931.300525578707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45931.300525578707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45931.300525578707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45931.300525578707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45931.300525578707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45931.300525578707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45931.300525578707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45931.300525578707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45931.300525578707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45931.300525578707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45931.300525578707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45931.300525578707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45931.300525578707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45931.300525578707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45931.300525578707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45931.300525578707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45931.300525578707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45931.300525578707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45931.300525578707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45931.300525578707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45931.300525578707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45931.300525578707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45931.300525578707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45931.300525578707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45931.300525578707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45931.300525578707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45931.300525578707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45931.300525578707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45931.300525578707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45931.300525578707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45931.300525578707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45931.300525578707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45931.300525578707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45931.300525578707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45931.300525578707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45931.300525578707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45931.300525578707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45931.300525578707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45931.300525578707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45931.300525578707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45931.300525578707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45931.300525578707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45931.300525578707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45931.300525578707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45931.300525578707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45931.300525578707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45931.300525578707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45931.300525578707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45931.300525578707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45931.300525578707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45931.300525578707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45931.300525578707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45931.300525578707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45931.300525578707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45931.300525578707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45931.300525578707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45931.300525578707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45931.300525578707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45931.300525578707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45931.300525578707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45931.300525578707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45931.300525578707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45931.300525578707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45931.300525578707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45931.300525578707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45931.300525578707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45931.300525578707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45931.300525578707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45931.300525578707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45931.300525578707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45931.300525578707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45931.300525578707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45931.300525578707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45931.300525578707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45931.300525578707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45931.300525578707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45931.300525578707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45931.300525578707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45931.300525578707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45931.300525578707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45931.300525578707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45931.300525578707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45931.300525578707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45931.300525578707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45931.300525578707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45931.300525578707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45931.300525578707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45931.300525578707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45931.300525578707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45931.300525578707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45931.300525578707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45931.300525578707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45931.300525578707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45931.300525578707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45931.300525578707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45931.300525578707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45931.300525578707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45931.300525578707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45931.300525578707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45931.300525578707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45931.300525578707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45931.300525578707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45931.300525578707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45931.300525578707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45931.300525578707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45931.300525578707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45931.300525578707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45931.300525578707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45931.300525578707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45931.300525578707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45931.300525578707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45931.300525578707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45931.300525578707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45931.300525578707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45931.300525578707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45931.300525578707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45931.300525578707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45931.300525578707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45931.300525578707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45931.300525578707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45931.300525578707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45931.300525578707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45931.300525578707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45931.300525578707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45931.300525578707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45931.300525578707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45931.300525578707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45931.300525578707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45931.300525578707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45931.300525578707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45931.300525578707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45931.300525578707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45931.300525578707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45931.300525578707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45931.300525578707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45931.300525578707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45931.300525578707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45931.300525578707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45931.300525578707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45931.300525578707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45931.300525578707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45931.300525578707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45931.300525578707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45931.300525578707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45931.300525578707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45931.300525578707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45931.300525578707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45931.300525578707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45931.300525578707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45931.300525578707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45931.300525578707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45931.300525578707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45931.300525578707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45931.300525578707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45931.300525578707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45931.300525578707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45931.300525578707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45931.300525578707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45931.300525578707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45931.300525578707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45931.300525578707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45931.300525578707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45931.300525578707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45931.300525578707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45931.300525578707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45931.300525578707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45931.300525578707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45931.300525578707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45931.300525578707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45931.300525578707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45931.300525578707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45931.300525578707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45931.300525578707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45931.300525578707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45931.300525578707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45931.300525578707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45931.300525578707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45931.300525578707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45931.300525578707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45931.300525578707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45931.300525578707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45931.300525578707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45931.300525578707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45931.300525578707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45931.300525578707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45931.300525578707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45931.300525578707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45931.300525578707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45931.300525578707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45931.300525578707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45931.300525578707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45931.300525578707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45931.300525578707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45931.300525578707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45931.300525578707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45931.300525578707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45931.300525578707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45931.300525578707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45931.300525578707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45931.300525578707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45931.300525578707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45931.300525578707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45931.300525578707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45931.300525578707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45931.300525578707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45931.300525578707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45931.300525578707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45931.300525578707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45931.300525578707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45931.300525578707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45931.300525578707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45931.300525578707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45931.300525578707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45931.300525578707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45931.300525578707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45931.300525578707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45931.300525578707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45931.300525578707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45931.300525578707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45931.300525578707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45931.300525578707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45931.300525578707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45931.300525578707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45931.300525578707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45931.300525578707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45931.300525578707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45931.300525578707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45931.300525578707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45931.300525578707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45931.300525578707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45931.300525578707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45931.300525578707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45931.300525578707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45931.300525578707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45931.300525578707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45931.300525578707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45931.300525578707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45931.300525578707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45931.300525578707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45931.300525578707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45931.300525578707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45931.300525578707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45931.300525578707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45931.300525578707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45931.300525578707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45931.300525578707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45931.300525578707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45931.300525578707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45931.300525578707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45931.300525578707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45931.300525578707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45931.300525578707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45931.300525578707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45931.300525578707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45931.300525578707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45931.300525578707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45931.300525578707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45931.300525578707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45931.300525578707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45931.300525578707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45931.300525578707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45931.300525578707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45931.300525578707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45931.300525578707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45931.300525578707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45931.300525578707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45931.300525578707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45931.300525578707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45931.300525578707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45931.300525578707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45931.300525578707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45931.300525578707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45931.300525578707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45931.300525578707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45931.300525578707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45931.300525578707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45931.300525578707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45931.300525578707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45931.300525578707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45931.300525578707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45931.300525578707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45931.300525578707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45931.300525578707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45931.300525578707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45931.300525578707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45931.300525578707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45931.300525578707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45931.300525578707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45931.300525578707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45931.300525578707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45931.300525578707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45931.300525578707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45931.300525578707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45931.300525578707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45931.300525578707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45931.300525578707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45931.300525578707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45931.300525578707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45931.300525578707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45931.300525578707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45931.300525578707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45931.300525578707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45931.300525578707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45931.300525578707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45931.300525578707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45931.300525578707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45931.300525578707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45931.300525578707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45931.300525578707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45931.300525578707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45931.300525578707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45931.300525578707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45931.300525578707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45931.300525578707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45931.300525578707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45931.300525578707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45931.300525578707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45931.300525578707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45931.300525578707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45931.300525578707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45931.300525578707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45931.300525578707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45931.300525578707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45931.300525578707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45931.300525578707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45931.300525578707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45931.300525578707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45931.300525578707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45931.300525578707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45931.300525578707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45931.300525578707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45931.300525578707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45931.300525578707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45931.300525578707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45931.300525578707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45931.300525578707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45931.300525578707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45931.300525578707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45931.300525578707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45931.300525578707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45931.300525578707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45931.300525578707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45931.300525578707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45931.300525578707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45931.300525578707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45931.300525578707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45931.300525578707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45931.300525578707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45931.300525578707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45931.300525578707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45931.300525578707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45931.300525578707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45931.300525578707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45931.300525578707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45931.300525578707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45931.300525578707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45931.300525578707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45931.300525578707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45931.300525578707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45931.300525578707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45931.300525578707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45931.300525578707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45931.300525578707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45931.300525578707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45931.300525578707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45931.300525578707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45931.300525578707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45931.300525578707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45931.300525578707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45931.300525578707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45931.300525578707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45931.300525578707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45931.300525578707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45931.300525578707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45931.300525578707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45931.300525578707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45931.300525578707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45931.300525578707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45931.300525578707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45931.300525578707</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45931.300525578707</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45931.300525578707</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45931.300525578707</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45931.300525578707</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45931.300525578707</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A5" sqref="A5:XFD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227.81980798611039</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0.41024780092993751</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35166</v>
      </c>
      <c r="E4" s="112" t="s">
        <v>38964</v>
      </c>
      <c r="F4" s="113"/>
      <c r="G4" s="114">
        <f ca="1">IFERROR(NOW()-F4,"")</f>
        <v>45931.300525578707</v>
      </c>
      <c r="H4" s="113">
        <v>45931.141423611109</v>
      </c>
      <c r="I4" s="110" t="str">
        <f>IFERROR(VLOOKUP(D4,DB!A:F,6,0),"")</f>
        <v>Generator-SG</v>
      </c>
      <c r="J4" s="110" t="str">
        <f>IFERROR(VLOOKUP(D4,DB!A:G,7,0),"")</f>
        <v>No BB Shifted</v>
      </c>
      <c r="K4" s="115" t="s">
        <v>39064</v>
      </c>
      <c r="L4" s="107" t="str">
        <f>IFERROR(VLOOKUP(D4,DB!A:I,9,0),"")</f>
        <v>Latis</v>
      </c>
    </row>
    <row r="5" spans="1:16" ht="15" customHeight="1">
      <c r="A5" s="110"/>
      <c r="B5" s="110" t="str">
        <f>IFERROR(VLOOKUP(D5,DB!A:K,11,0),"")</f>
        <v/>
      </c>
      <c r="C5" s="111"/>
      <c r="D5" s="107"/>
      <c r="E5" s="112"/>
      <c r="F5" s="113"/>
      <c r="G5" s="114">
        <f ca="1">IFERROR(NOW()-F5,"")</f>
        <v>45931.300525578707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45931.300525578707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45931.300525578707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45931.300525578707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45931.300525578707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45931.300525578707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45931.300525578707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45931.300525578707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45931.300525578707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45931.300525578707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45931.300525578707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45931.300525578707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45931.300525578707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45931.300525578707</v>
      </c>
      <c r="H18" s="113"/>
      <c r="I18" s="110" t="str">
        <f>IFERROR(VLOOKUP(D18,DB!A:F,6,0),"")</f>
        <v/>
      </c>
      <c r="J18" s="110" t="str">
        <f>IFERROR(VLOOKUP(D18,DB!A:G,7,0),"")</f>
        <v/>
      </c>
      <c r="K18" s="115"/>
      <c r="L18" s="107" t="str">
        <f>IFERROR(VLOOKUP(D18,DB!A:I,9,0),"")</f>
        <v/>
      </c>
    </row>
    <row r="19" spans="1:12" ht="15" customHeight="1">
      <c r="A19" s="110"/>
      <c r="B19" s="110" t="str">
        <f>IFERROR(VLOOKUP(D20,DB!A:K,11,0),"")</f>
        <v/>
      </c>
      <c r="C19" s="111"/>
      <c r="D19" s="144"/>
      <c r="E19" s="112"/>
      <c r="F19" s="113"/>
      <c r="G19" s="114">
        <f ca="1">IFERROR(NOW()-F19,"")</f>
        <v>45931.300525578707</v>
      </c>
      <c r="H19" s="113"/>
      <c r="I19" s="110" t="str">
        <f>IFERROR(VLOOKUP(D20,DB!A:F,6,0),"")</f>
        <v/>
      </c>
      <c r="J19" s="110" t="str">
        <f>IFERROR(VLOOKUP(D20,DB!A:G,7,0),"")</f>
        <v/>
      </c>
      <c r="K19" s="115"/>
      <c r="L19" s="107" t="str">
        <f>IFERROR(VLOOKUP(D20,DB!A:I,9,0),"")</f>
        <v/>
      </c>
    </row>
    <row r="20" spans="1:12" ht="15" customHeight="1">
      <c r="A20" s="110"/>
      <c r="B20" s="110" t="str">
        <f>IFERROR(VLOOKUP(#REF!,DB!A:K,11,0),"")</f>
        <v/>
      </c>
      <c r="C20" s="111"/>
      <c r="D20" s="107"/>
      <c r="E20" s="112"/>
      <c r="F20" s="113"/>
      <c r="G20" s="114">
        <f ca="1">IFERROR(NOW()-F20,"")</f>
        <v>45931.300525578707</v>
      </c>
      <c r="H20" s="113"/>
      <c r="I20" s="110" t="str">
        <f>IFERROR(VLOOKUP(#REF!,DB!A:F,6,0),"")</f>
        <v/>
      </c>
      <c r="J20" s="110" t="str">
        <f>IFERROR(VLOOKUP(#REF!,DB!A:G,7,0),"")</f>
        <v/>
      </c>
      <c r="K20" s="115"/>
      <c r="L20" s="107" t="str">
        <f>IFERROR(VLOOKUP(#REF!,DB!A:I,9,0),"")</f>
        <v/>
      </c>
    </row>
    <row r="21" spans="1:12" ht="15" customHeight="1">
      <c r="A21" s="110"/>
      <c r="B21" s="110" t="str">
        <f>IFERROR(VLOOKUP(D21,DB!A:K,11,0),"")</f>
        <v/>
      </c>
      <c r="C21" s="111"/>
      <c r="D21" s="107"/>
      <c r="E21" s="112"/>
      <c r="F21" s="113"/>
      <c r="G21" s="114">
        <f ca="1">IFERROR(NOW()-F21,"")</f>
        <v>45931.300525578707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45931.300525578707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45931.300525578707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45931.300525578707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45931.300525578707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45931.300525578707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45931.300525578707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45931.300525578707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45931.300525578707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45931.300525578707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45931.300525578707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45931.300525578707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45931.300525578707</v>
      </c>
      <c r="H33" s="113"/>
      <c r="I33" s="110" t="str">
        <f>IFERROR(VLOOKUP(D33,DB!A:F,6,0),"")</f>
        <v/>
      </c>
      <c r="J33" s="110" t="str">
        <f>IFERROR(VLOOKUP(D33,DB!A:G,7,0),"")</f>
        <v/>
      </c>
      <c r="K33" s="115"/>
      <c r="L33" s="107"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39.468465393518272</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5.1116480324053555</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45931.300525347222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45931.300525347222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45931.300525347222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45931.300525347222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45931.300525347222</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45931.300525347222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45931.300525347222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45931.300525347222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45931.300525347222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45931.300525347222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45931.300525347222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45931.300525347222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45931.300525347222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45931.300525347222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45931.300525347222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45931.300525347222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45931.300525347222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45931.300525347222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45931.300525347222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45931.300525347222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45931.300525347222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45931.300525347222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45931.300525347222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45931.300525347222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45931.300525347222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45931.300525347222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45931.300525347222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45931.300525347222</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45931.300525347222</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45931.300525347222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45931.300525347222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45931.300525347222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45931.300525347222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45931.300525347222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45931.300525347222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45931.300525347222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45931.300525347222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45931.300525347222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45931.300525347222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45931.300525347222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45931.300525347222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45931.300525347222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45931.300525347222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45931.300525347222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45931.300525347222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45931.300525347222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45931.300525347222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45931.300525347222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45931.300525347222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45931.300525347222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45931.300525347222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45931.300525347222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45931.300525347222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45931.300525347222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45931.300525347222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45931.300525347222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45931.300525347222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45931.300525347222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45931.300525347222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45931.300525347222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45931.300525347222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45931.300525347222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45931.300525347222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45931.300525347222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45931.300525347222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45931.300525347222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45931.300525347222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45931.300525347222</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45931.300525347222</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45931.300525347222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45931.300525347222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45931.300525347222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45931.300525347222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45931.300525347222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45931.300525347222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45931.300525347222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45931.300525347222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45931.300525347222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45931.300525347222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45931.300525347222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45931.300525347222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45931.300525347222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45931.300525347222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45931.300525347222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45931.300525347222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45931.300525347222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45931.300525347222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45931.300525347222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45931.300525347222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45931.300525347222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45931.300525347222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45931.300525347222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45931.300525347222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45931.300525347222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45931.300525347222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45931.300525347222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45931.300525347222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45931.300525347222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45931.300525347222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45931.300525347222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45931.300525347222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45931.300525347222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45931.300525347222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45931.300525347222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45931.300525347222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45931.300525347222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45931.300525347222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45931.300525347222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45931.300525347222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45931.300525347222</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45931.300525347222</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45931.300525347222</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45931.300525347222</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45931.300525347222</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45931.300525347222</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45931.300525347222</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45931.300525347222</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45931.300525347222</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45931.300525347222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45931.300525347222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45931.300525347222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45931.300525347222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45931.300525347222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45931.300525347222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45931.300525347222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45931.300525347222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45931.300525347222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45931.300525347222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45931.300525347222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45931.300525347222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45931.300525347222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45931.300525347222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45931.300525347222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45931.300525347222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45931.300525347222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45931.300525347222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45931.300525347222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45931.300525347222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45931.300525347222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45931.300525347222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45931.300525347222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45931.300525347222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45931.300525347222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45931.300525347222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45931.300525347222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45931.300525347222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45931.300525347222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45931.300525347222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45931.300525347222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45931.300525347222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45931.300525347222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45931.300525347222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45931.300525347222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45931.300525347222</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45931.300525347222</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45931.300525347222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45931.300525347222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45931.300525347222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45931.300525347222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45931.300525347222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45931.300525347222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45931.300525347222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45931.300525347222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45931.300525347222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45931.300525347222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45931.300525347222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45931.300525347222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45931.300525347222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45931.300525347222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45931.300525347222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45931.300525347222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45931.300525347222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45931.300525347222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45931.300525347222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45931.300525347222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45931.300525347222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45931.300525347222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45931.300525347222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45931.300525347222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45931.300525347222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45931.300525347222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45931.300525347222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45931.300525347222</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45931.300525347222</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45931.300525347222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45931.300525347222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45931.300525347222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45931.300525347222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45931.300525347222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45931.300525347222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45931.300525347222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45931.300525347222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45931.300525347222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45931.300525347222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45931.300525347222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45931.300525347222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45931.300525347222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45931.300525347222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45931.300525347222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45931.300525347222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45931.300525347222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45931.300525347222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45931.300525347222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45931.300525347222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45931.300525347222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45931.300525347222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45931.300525347222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45931.300525347222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45931.300525347222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45931.300525347222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45931.300525347222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45931.300525347222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45931.300525347222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45931.300525347222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45931.300525347222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45931.300525347222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45931.300525347222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45931.300525347222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45931.300525347222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45931.300525347222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45931.300525347222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45931.300525347222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45931.300525347222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45931.300525347222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45931.300525347222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45931.300525347222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45931.300525347222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45931.300525347222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45931.300525347222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45931.300525347222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45931.300525347222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45931.300525347222</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45931.300525347222</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45931.300525347222</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45931.300525347222</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45931.300525347222</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45931.300525347222</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45931.300525347222</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3"/>
  <sheetViews>
    <sheetView tabSelected="1" workbookViewId="0">
      <selection activeCell="K12" sqref="K12"/>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2.1568100694421446</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4.5276781249995111</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4.1829790509291342</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39074</v>
      </c>
      <c r="B5" s="140" t="str">
        <f>IFERROR(VLOOKUP(D5,DB!A:K,11,0),"")</f>
        <v>R6</v>
      </c>
      <c r="C5" s="140">
        <v>2</v>
      </c>
      <c r="D5" s="140" t="s">
        <v>33233</v>
      </c>
      <c r="E5" s="140" t="s">
        <v>38964</v>
      </c>
      <c r="F5" s="141">
        <v>45931.266840277778</v>
      </c>
      <c r="G5" s="142">
        <f ca="1">IFERROR(NOW()-F5,"-")</f>
        <v>3.3685069443890825E-2</v>
      </c>
      <c r="H5" s="141">
        <v>45931.255046296297</v>
      </c>
      <c r="I5" s="140" t="str">
        <f>IFERROR(VLOOKUP(D5,DB!A:F,6,0),"")</f>
        <v>SCECO</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45931.300525347222</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45931.300525347222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45931.300525347222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45931.300525347222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45931.300525347222</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45931.300525347222</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45931.300525347222</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45931.300525347222</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21"/>
      <c r="B14" s="120" t="str">
        <f>IFERROR(VLOOKUP(D14,DB!A:K,11,0),"")</f>
        <v/>
      </c>
      <c r="C14" s="122"/>
      <c r="D14" s="100"/>
      <c r="E14" s="100"/>
      <c r="F14" s="124"/>
      <c r="G14" s="89">
        <f ca="1">IFERROR(NOW()-F14,"-")</f>
        <v>45931.300525578707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45931.300525578707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45931.300525578707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45931.300525578707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45931.300525578707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45931.300525578707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45931.300525578707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45931.300525578707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45931.300525578707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45931.300525578707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45931.300525578707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45931.300525578707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45931.300525578707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45931.300525578707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45931.300525578707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45931.300525578707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45931.300525578707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45931.300525578707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45931.300525578707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45931.300525578707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45931.300525578707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45931.300525578707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45931.300525578707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45931.300525578707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45931.300525578707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45931.300525578707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45931.300525578707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45931.300525578707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45931.300525578707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45931.300525578707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45931.300525578707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45931.300525578707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45931.300525578707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45931.300525578707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45931.300525578707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45931.300525578707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45931.300525578707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45931.300525578707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45931.300525578707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45931.300525578707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45931.300525578707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45931.300525578707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45931.300525578707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45931.300525578707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45931.300525578707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45931.300525578707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45931.300525578707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45931.300525578707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45931.300525578707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45931.300525578707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45931.300525578707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45931.300525578707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45931.300525578707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45931.300525578707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45931.300525578707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45931.300525578707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45931.300525578707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45931.300525578707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45931.300525578707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45931.300525578707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45931.300525578707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45931.300525578707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45931.300525578707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45931.300525578707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45931.300525578707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45931.300525578707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45931.300525578707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45931.300525578707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45931.300525578707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45931.300525578707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45931.300525578707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45931.300525578707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45931.300525578707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45931.300525578707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45931.300525578707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45931.300525578707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45931.300525578707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45931.300525578707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45931.300525578707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45931.300525578707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45931.300525578707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45931.300525578707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45931.300525578707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45931.300525578707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45931.300525578707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45931.300525578707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45931.300525578707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45931.300525578707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45931.300525578707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45931.300525578707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45931.300525578707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45931.300525578707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45931.300525578707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45931.300525578707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45931.300525578707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45931.300525578707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45931.300525578707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45931.300525578707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45931.300525578707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45931.300525578707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45931.300525578707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45931.300525578707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45931.300525578707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45931.300525578707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45931.300525578707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45931.300525578707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45931.300525578707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45931.300525578707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45931.300525578707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45931.300525578707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45931.300525578707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45931.300525578707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45931.300525578707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45931.300525578707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45931.300525578707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45931.300525578707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45931.300525578707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45931.300525578707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45931.300525578707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45931.300525578707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45931.300525578707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45931.300525578707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45931.300525578707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45931.300525578707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45931.300525578707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45931.300525578707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45931.300525578707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45931.300525578707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45931.300525578707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45931.300525578707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45931.300525578707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45931.300525578707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45931.300525578707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45931.300525578707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45931.300525578707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45931.300525578707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45931.300525578707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45931.300525578707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45931.300525578707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45931.300525578707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45931.300525578707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45931.300525578707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45931.300525578707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45931.300525578707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45931.300525578707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45931.300525578707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45931.300525578707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45931.300525578707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45931.300525578707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45931.300525578707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45931.300525578707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45931.300525578707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45931.300525578707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45931.300525578707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45931.300525578707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45931.300525578707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45931.300525578707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45931.300525578707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45931.300525578707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45931.300525578707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45931.300525578707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45931.300525578707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45931.300525578707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45931.300525578707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45931.300525578707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45931.300525578707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45931.300525578707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45931.300525578707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45931.300525578707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45931.300525578707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45931.300525578707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45931.300525578707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45931.300525578707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45931.300525578707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45931.300525578707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45931.300525578707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45931.300525578707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45931.300525578707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45931.300525578707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45931.300525578707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45931.300525578707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45931.300525578707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45931.300525578707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45931.300525578707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45931.300525578707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45931.300525578707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45931.300525578707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45931.300525578707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45931.300525578707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45931.300525578707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45931.300525578707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45931.300525578707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45931.300525578707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45931.300525578707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45931.300525578707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45931.300525578707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45931.300525578707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45931.300525578707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45931.300525578707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45931.300525578707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45931.300525578707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45931.300525578707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45931.300525578707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45931.300525578707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45931.300525578707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45931.300525578707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45931.300525578707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45931.300525578707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45931.300525578707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45931.300525578707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45931.300525578707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45931.300525578707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45931.300525578707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45931.300525578707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45931.300525578707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45931.300525578707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45931.300525578707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45931.300525578707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45931.300525578707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45931.300525578707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45931.300525578707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45931.300525578707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45931.300525578707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45931.300525578707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45931.300525578707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45931.300525578707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45931.300525578707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45931.300525578707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45931.300525578707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45931.300525578707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45931.300525578707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45931.300525578707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45931.300525578707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45931.300525578707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45931.300525578707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45931.300525578707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45931.300525578707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45931.300525578707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45931.300525578707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45931.300525578707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45931.300525578707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45931.300525578707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45931.300525578707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45931.300525578707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45931.300525578707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45931.300525578707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45931.300525578707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45931.300525578707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45931.300525578707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45931.300525578707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45931.300525578707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45931.300525578707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45931.300525578707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45931.300525578707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45931.300525578707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45931.300525578707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45931.300525578707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45931.300525578707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45931.300525578707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45931.300525578707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45931.300525578707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45931.300525578707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45931.300525578707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45931.300525578707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45931.300525578707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45931.300525578707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45931.300525578707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45931.300525578707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45931.300525578707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45931.300525578707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45931.300525578707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45931.300525578707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45931.300525578707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45931.300525578707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45931.300525578707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45931.300525578707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45931.300525578707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45931.300525578707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45931.300525578707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45931.300525578707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45931.300525578707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45931.300525578707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45931.300525578707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45931.300525578707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45931.300525578707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45931.300525578707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45931.300525578707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45931.300525578707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45931.300525578707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45931.300525578707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45931.300525578707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45931.300525578707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45931.300525578707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45931.300525578707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45931.300525578707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45931.300525578707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45931.300525578707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45931.300525578707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45931.300525578707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45931.300525578707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45931.300525578707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45931.300525578707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45931.300525578707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45931.300525578707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45931.300525578707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45931.300525578707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45931.300525578707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45931.300525578707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45931.300525578707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45931.300525578707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45931.300525578707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45931.300525578707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45931.300525578707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45931.300525578707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45931.300525578707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45931.300525578707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45931.300525578707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45931.300525578707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45931.300525578707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45931.300525578707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45931.300525578707</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45931.300525578707</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45931.300525578707</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45931.300525578707</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45931.300525578707</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45931.300525578707</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45931.300525578707</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45931.300525578707</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45931.300525578707</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45931.300525578707</v>
      </c>
      <c r="H343" s="124"/>
      <c r="I343" s="120" t="str">
        <f>IFERROR(VLOOKUP(D343,DB!A:F,6,0),"")</f>
        <v/>
      </c>
      <c r="J343" s="119" t="str">
        <f>IFERROR(VLOOKUP(D343,DB!A:G,7,0),"")</f>
        <v/>
      </c>
      <c r="K343" s="125"/>
      <c r="L343" s="126" t="str">
        <f>IFERROR(VLOOKUP(D343,DB!A:I,9,0),"")</f>
        <v/>
      </c>
    </row>
  </sheetData>
  <dataValidations count="2">
    <dataValidation allowBlank="1" showInputMessage="1" showErrorMessage="1" sqref="E1" xr:uid="{380493DB-286A-4683-AF55-C78F04945A49}"/>
    <dataValidation type="list" allowBlank="1" showInputMessage="1" showErrorMessage="1" sqref="D14:D22 E5:E3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2025-10-01T04:12:47Z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