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54" documentId="13_ncr:1_{F6CB121F-512D-4AA6-A0C1-0FB36C537598}" xr6:coauthVersionLast="47" xr6:coauthVersionMax="47" xr10:uidLastSave="{27C3087C-546D-4125-8123-4AFAA50875D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<sst xmlns="http://schemas.openxmlformats.org/spreadsheetml/2006/main" count="179034" uniqueCount="39110">
  <si>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</si>
  <si>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</si>
  <si>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</si>
  <si>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</si>
  <si>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</si>
  <si>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</si>
  <si>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</si>
  <si>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</si>
  <si>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</si>
  <si>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</si>
  <si>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</si>
  <si>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</si>
  <si>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</si>
  <si>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</si>
  <si>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</si>
  <si>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</si>
  <si>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</si>
  <si>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</si>
  <si>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</si>
  <si>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</si>
  <si>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</si>
  <si>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</si>
  <si>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</si>
  <si>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</si>
  <si>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</si>
  <si>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</si>
  <si>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</si>
  <si>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</si>
  <si>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</si>
  <si>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</si>
  <si>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</si>
  <si>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</si>
  <si>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</si>
  <si>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</si>
  <si>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</si>
  <si>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</si>
  <si>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</si>
  <si>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</si>
  <si>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</si>
  <si>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</si>
  <si>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</si>
  <si>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</si>
  <si>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</si>
  <si>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</si>
  <si>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</si>
  <si>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</si>
  <si>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</si>
  <si>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</si>
  <si>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</si>
  <si>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</si>
  <si>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</si>
  <si>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</si>
  <si>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</si>
  <si>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</si>
  <si>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</si>
  <si>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</si>
  <si>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</si>
  <si>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</si>
  <si>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</si>
  <si>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</si>
  <si>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</si>
  <si>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</si>
  <si>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</si>
  <si>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</si>
  <si>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</si>
  <si>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</si>
  <si>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</si>
  <si>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</si>
  <si>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</si>
  <si>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</si>
  <si>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</si>
  <si>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</si>
  <si>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</si>
  <si>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</si>
  <si>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</si>
  <si>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</si>
  <si>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</si>
  <si>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</si>
  <si>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</si>
  <si>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</si>
  <si>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</si>
  <si>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</si>
  <si>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</si>
  <si>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</si>
  <si>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</si>
  <si>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</si>
  <si>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</si>
  <si>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</si>
  <si>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</si>
  <si>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</si>
  <si>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</si>
  <si>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</si>
  <si>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</si>
  <si>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</si>
  <si>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</si>
  <si>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</si>
  <si>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</si>
  <si>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</si>
  <si>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</si>
  <si>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</si>
  <si>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</si>
  <si>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</si>
  <si>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</si>
  <si>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</si>
  <si>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</si>
  <si>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</si>
  <si>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</si>
  <si>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</si>
  <si>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</si>
  <si>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</si>
  <si>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</si>
  <si>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</si>
  <si>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</si>
  <si>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</si>
  <si>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</si>
  <si>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</si>
  <si>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</si>
  <si>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</si>
  <si>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</si>
  <si>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</si>
  <si>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</si>
  <si>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</si>
  <si>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</si>
  <si>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</si>
  <si>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</si>
  <si>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</si>
  <si>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</si>
  <si>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</si>
  <si>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</si>
  <si>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</si>
  <si>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</si>
  <si>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</si>
  <si>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</si>
  <si>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</si>
  <si>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</si>
  <si>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</si>
  <si>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</si>
  <si>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</si>
  <si>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</si>
  <si>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</si>
  <si>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</si>
  <si>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</si>
  <si>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</si>
  <si>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</si>
  <si>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</si>
  <si>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</si>
  <si>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</si>
  <si>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</si>
  <si>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</si>
  <si>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</si>
  <si>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</si>
  <si>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</si>
  <si>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</si>
  <si>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</si>
  <si>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</si>
  <si>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</si>
  <si>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</si>
  <si>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</si>
  <si>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</si>
  <si>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</si>
  <si>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</si>
  <si>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</si>
  <si>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</si>
  <si>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</si>
  <si>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</si>
  <si>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</si>
  <si>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</si>
  <si>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</si>
  <si>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</si>
  <si>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</si>
  <si>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</si>
  <si>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</si>
  <si>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</si>
  <si>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</si>
  <si>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</si>
  <si>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</si>
  <si>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</si>
  <si>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</si>
  <si>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</si>
  <si>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</si>
  <si>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</si>
  <si>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</si>
  <si>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</si>
  <si>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</si>
  <si>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</si>
  <si>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</si>
  <si>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</si>
  <si>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</si>
  <si>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</si>
  <si>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</si>
  <si>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</si>
  <si>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</si>
  <si>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</si>
  <si>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</si>
  <si>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</si>
  <si>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</si>
  <si>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</si>
  <si>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</si>
  <si>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</si>
  <si>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</si>
  <si>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</si>
  <si>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</si>
  <si>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</si>
  <si>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</si>
  <si>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</si>
  <si>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</si>
  <si>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</si>
  <si>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</si>
  <si>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</si>
  <si>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</si>
  <si>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</si>
  <si>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</si>
  <si>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</si>
  <si>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</si>
  <si>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</si>
  <si>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</si>
  <si>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</si>
  <si>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</si>
  <si>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</si>
  <si>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</si>
  <si>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</si>
  <si>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</si>
  <si>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</si>
  <si>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</si>
  <si>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</si>
  <si>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</si>
  <si>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</si>
  <si>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</si>
  <si>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</si>
  <si>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</si>
  <si>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</si>
  <si>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</si>
  <si>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</si>
  <si>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</si>
  <si>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</si>
  <si>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</si>
  <si>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</si>
  <si>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</si>
  <si>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</si>
  <si>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</si>
  <si>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</si>
  <si>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</si>
  <si>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</si>
  <si>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</si>
  <si>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</si>
  <si>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</si>
  <si>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</si>
  <si>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</si>
  <si>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</si>
  <si>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</si>
  <si>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</si>
  <si>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</si>
  <si>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</si>
  <si>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</si>
  <si>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</si>
  <si>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</si>
  <si>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</si>
  <si>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</si>
  <si>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</si>
  <si>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</si>
  <si>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</si>
  <si>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</si>
  <si>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</si>
  <si>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</si>
  <si>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</si>
  <si>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</si>
  <si>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</si>
  <si>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</si>
  <si>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</si>
  <si>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</si>
  <si>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</si>
  <si>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</si>
  <si>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</si>
  <si>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</si>
  <si>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</si>
  <si>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</si>
  <si>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</si>
  <si>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</si>
  <si>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</si>
  <si>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</si>
  <si>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</si>
  <si>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</si>
  <si>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</si>
  <si>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</si>
  <si>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</si>
  <si>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</si>
  <si>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</si>
  <si>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</si>
  <si>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</si>
  <si>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</si>
  <si>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</si>
  <si>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</si>
  <si>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</si>
  <si>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</si>
  <si>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</si>
  <si>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</si>
  <si>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</si>
  <si>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</si>
  <si>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</si>
  <si>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</si>
  <si>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</si>
  <si>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</si>
  <si>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</si>
  <si>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</si>
  <si>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</si>
  <si>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</si>
  <si>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</si>
  <si>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</si>
  <si>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</si>
  <si>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</si>
  <si>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</si>
  <si>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</si>
  <si>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</si>
  <si>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</si>
  <si>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</si>
  <si>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</si>
  <si>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</si>
  <si>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</si>
  <si>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</si>
  <si>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</si>
  <si>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</si>
  <si>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</si>
  <si>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</si>
  <si>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</si>
  <si>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</si>
  <si>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</si>
  <si>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</si>
  <si>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</si>
  <si>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</si>
  <si>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</si>
  <si>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</si>
  <si>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</si>
  <si>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</si>
  <si>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</si>
  <si>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</si>
  <si>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</si>
  <si>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</si>
  <si>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</si>
  <si>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</si>
  <si>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</si>
  <si>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</si>
  <si>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</si>
  <si>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</si>
  <si>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</si>
  <si>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</si>
  <si>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</si>
  <si>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</si>
  <si>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</si>
  <si>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</si>
  <si>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</si>
  <si>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</si>
  <si>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</si>
  <si>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</si>
  <si>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</si>
  <si>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</si>
  <si>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</si>
  <si>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</si>
  <si>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</si>
  <si>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</si>
  <si>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</si>
  <si>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</si>
  <si>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</si>
  <si>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</si>
  <si>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</si>
  <si>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</si>
  <si>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</si>
  <si>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</si>
  <si>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</si>
  <si>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</si>
  <si>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</si>
  <si>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</si>
  <si>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</si>
  <si>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</si>
  <si>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</si>
  <si>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</si>
  <si>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</si>
  <si>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</si>
  <si>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</si>
  <si>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</si>
  <si>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</si>
  <si>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</si>
  <si>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</si>
  <si>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</si>
  <si>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</si>
  <si>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</si>
  <si>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</si>
  <si>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</si>
  <si>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</si>
  <si>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</si>
  <si>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</si>
  <si>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</si>
  <si>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</si>
  <si>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</si>
  <si>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</si>
  <si>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</si>
  <si>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</si>
  <si>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</si>
  <si>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</si>
  <si>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</si>
  <si>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</si>
  <si>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</si>
  <si>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</si>
  <si>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</si>
  <si>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</si>
  <si>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</si>
  <si>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</si>
  <si>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</si>
  <si>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</si>
  <si>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</si>
  <si>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</si>
  <si>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</si>
  <si>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</si>
  <si>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</si>
  <si>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</si>
  <si>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</si>
  <si>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</si>
  <si>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</si>
  <si>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</si>
  <si>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</si>
  <si>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</si>
  <si>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</si>
  <si>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</si>
  <si>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</si>
  <si>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</si>
  <si>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</si>
  <si>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</si>
  <si>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</si>
  <si>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</si>
  <si>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</si>
  <si>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</si>
  <si>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</si>
  <si>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</si>
  <si>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</si>
  <si>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</si>
  <si>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</si>
  <si>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</si>
  <si>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</si>
  <si>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</si>
  <si>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</si>
  <si>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</si>
  <si>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</si>
  <si>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</si>
  <si>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</si>
  <si>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</si>
  <si>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</si>
  <si>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</si>
  <si>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</si>
  <si>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</si>
  <si>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</si>
  <si>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</si>
  <si>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</si>
  <si>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</si>
  <si>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</si>
  <si>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</si>
  <si>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</si>
  <si>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</si>
  <si>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</si>
  <si>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</si>
  <si>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</si>
  <si>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</si>
  <si>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</si>
  <si>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</si>
  <si>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</si>
  <si>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</si>
  <si>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</si>
  <si>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</si>
  <si>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</si>
  <si>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</si>
  <si>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</si>
  <si>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</si>
  <si>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</si>
  <si>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</si>
  <si>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</si>
  <si>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</si>
  <si>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</si>
  <si>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</si>
  <si>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</si>
  <si>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</si>
  <si>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</si>
  <si>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</si>
  <si>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</si>
  <si>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</si>
  <si>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</si>
  <si>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</si>
  <si>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</si>
  <si>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</si>
  <si>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</si>
  <si>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</si>
  <si>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</si>
  <si>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</si>
  <si>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</si>
  <si>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</si>
  <si>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</si>
  <si>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</si>
  <si>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</si>
  <si>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</si>
  <si>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</si>
  <si>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</si>
  <si>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</si>
  <si>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</si>
  <si>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</si>
  <si>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</si>
  <si>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</si>
  <si>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</si>
  <si>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</si>
  <si>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</si>
  <si>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</si>
  <si>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</si>
  <si>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</si>
  <si>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</si>
  <si>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</si>
  <si>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</si>
  <si>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</si>
  <si>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</si>
  <si>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</si>
  <si>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</si>
  <si>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</si>
  <si>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</si>
  <si>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</si>
  <si>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</si>
  <si>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</si>
  <si>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</si>
  <si>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</si>
  <si>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</si>
  <si>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</si>
  <si>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</si>
  <si>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</si>
  <si>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</si>
  <si>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</si>
  <si>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</si>
  <si>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</si>
  <si>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</si>
  <si>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</si>
  <si>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</si>
  <si>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</si>
  <si>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</si>
  <si>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</si>
  <si>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</si>
  <si>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</si>
  <si>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</si>
  <si>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</si>
  <si>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</si>
  <si>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</si>
  <si>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</si>
  <si>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</si>
  <si>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</si>
  <si>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</si>
  <si>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</si>
  <si>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</si>
  <si>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</si>
  <si>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</si>
  <si>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</si>
  <si>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</si>
  <si>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</si>
  <si>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</si>
  <si>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</si>
  <si>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</si>
  <si>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</si>
  <si>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</si>
  <si>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</si>
  <si>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</si>
  <si>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</si>
  <si>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</si>
  <si>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</si>
  <si>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</si>
  <si>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</si>
  <si>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</si>
  <si>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</si>
  <si>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</si>
  <si>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</si>
  <si>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</si>
  <si>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</si>
  <si>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</si>
  <si>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</si>
  <si>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</si>
  <si>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</si>
  <si>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</si>
  <si>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</si>
  <si>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</si>
  <si>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</si>
  <si>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</si>
  <si>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</si>
  <si>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</si>
  <si>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</si>
  <si>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</si>
  <si>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</si>
  <si>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</si>
  <si>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</si>
  <si>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</si>
  <si>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</si>
  <si>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</si>
  <si>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</si>
  <si>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</si>
  <si>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</si>
  <si>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</si>
  <si>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</si>
  <si>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</si>
  <si>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</si>
  <si>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</si>
  <si>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</si>
  <si>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</si>
  <si>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</si>
  <si>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</si>
  <si>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</si>
  <si>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</si>
  <si>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</si>
  <si>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</si>
  <si>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</si>
  <si>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</si>
  <si>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</si>
  <si>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</si>
  <si>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</si>
  <si>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</si>
  <si>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</si>
  <si>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</si>
  <si>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</si>
  <si>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</si>
  <si>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</si>
  <si>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</si>
  <si>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</si>
  <si>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</si>
  <si>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</si>
  <si>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</si>
  <si>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</si>
  <si>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</si>
  <si>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</si>
  <si>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</si>
  <si>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</si>
  <si>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</si>
  <si>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</si>
  <si>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</si>
  <si>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</si>
  <si>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</si>
  <si>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</si>
  <si>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</si>
  <si>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</si>
  <si>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</si>
  <si>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</si>
  <si>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</si>
  <si>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</si>
  <si>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</si>
  <si>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</si>
  <si>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</si>
  <si>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</si>
  <si>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</si>
  <si>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</si>
  <si>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</si>
  <si>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</si>
  <si>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</si>
  <si>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</si>
  <si>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</si>
  <si>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</si>
  <si>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</si>
  <si>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</si>
  <si>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</si>
  <si>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</si>
  <si>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</si>
  <si>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</si>
  <si>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</si>
  <si>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</si>
  <si>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</si>
  <si>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</si>
  <si>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</si>
  <si>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</si>
  <si>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</si>
  <si>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</si>
  <si>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</si>
  <si>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</si>
  <si>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</si>
  <si>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</si>
  <si>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</si>
  <si>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</si>
  <si>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</si>
  <si>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</si>
  <si>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</si>
  <si>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</si>
  <si>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</si>
  <si>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</si>
  <si>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</si>
  <si>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</si>
  <si>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</si>
  <si>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</si>
  <si>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</si>
  <si>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</si>
  <si>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</si>
  <si>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</si>
  <si>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</si>
  <si>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</si>
  <si>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</si>
  <si>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</si>
  <si>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</si>
  <si>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</si>
  <si>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</si>
  <si>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</si>
  <si>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</si>
  <si>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</si>
  <si>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</si>
  <si>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</si>
  <si>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</si>
  <si>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</si>
  <si>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</si>
  <si>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</si>
  <si>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</si>
  <si>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</si>
  <si>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</si>
  <si>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</si>
  <si>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</si>
  <si>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</si>
  <si>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</si>
  <si>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</si>
  <si>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</si>
  <si>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</si>
  <si>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</si>
  <si>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</si>
  <si>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</si>
  <si>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</si>
  <si>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</si>
  <si>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</si>
  <si>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</si>
  <si>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</si>
  <si>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</si>
  <si>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</si>
  <si>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</si>
  <si>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</si>
  <si>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</si>
  <si>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</si>
  <si>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</si>
  <si>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</si>
  <si>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</si>
  <si>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</si>
  <si>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</si>
  <si>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</si>
  <si>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</si>
  <si>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</si>
  <si>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</si>
  <si>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</si>
  <si>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</si>
  <si>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</si>
  <si>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</si>
  <si>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</si>
  <si>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</si>
  <si>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</si>
  <si>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</si>
  <si>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</si>
  <si>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</si>
  <si>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</si>
  <si>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</si>
  <si>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</si>
  <si>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</si>
  <si>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</si>
  <si>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</si>
  <si>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</si>
  <si>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</si>
  <si>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</si>
  <si>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</si>
  <si>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</si>
  <si>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</si>
  <si>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</si>
  <si>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</si>
  <si>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</si>
  <si>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</si>
  <si>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</si>
  <si>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</si>
  <si>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</si>
  <si>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</si>
  <si>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</si>
  <si>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</si>
  <si>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</si>
  <si>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</si>
  <si>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</si>
  <si>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</si>
  <si>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</si>
  <si>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</si>
  <si>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</si>
  <si>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</si>
  <si>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</si>
  <si>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</si>
  <si>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</si>
  <si>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</si>
  <si>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</si>
  <si>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</si>
  <si>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</si>
  <si>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</si>
  <si>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</si>
  <si>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</si>
  <si>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</si>
  <si>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</si>
  <si>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</si>
  <si>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</si>
  <si>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</si>
  <si>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</si>
  <si>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</si>
  <si>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</si>
  <si>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</si>
  <si>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</si>
  <si>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</si>
  <si>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</si>
  <si>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</si>
  <si>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</si>
  <si>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</si>
  <si>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</si>
  <si>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</si>
  <si>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</si>
  <si>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</si>
  <si>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</si>
  <si>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</si>
  <si>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</si>
  <si>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</si>
  <si>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</si>
  <si>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</si>
  <si>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</si>
  <si>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</si>
  <si>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</si>
  <si>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</si>
  <si>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</si>
  <si>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</si>
  <si>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</si>
  <si>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</si>
  <si>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</si>
  <si>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</si>
  <si>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</si>
  <si>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</si>
  <si>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</si>
  <si>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</si>
  <si>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</si>
  <si>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</si>
  <si>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</si>
  <si>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</si>
  <si>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</si>
  <si>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</si>
  <si>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</si>
  <si>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</si>
  <si>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</si>
  <si>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</si>
  <si>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</si>
  <si>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</si>
  <si>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</si>
  <si>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</si>
  <si>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</si>
  <si>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</si>
  <si>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</si>
  <si>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</si>
  <si>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</si>
  <si>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</si>
  <si>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</si>
  <si>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</si>
  <si>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</si>
  <si>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</si>
  <si>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</si>
  <si>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</si>
  <si>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</si>
  <si>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</si>
  <si>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</si>
  <si>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</si>
  <si>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</si>
  <si>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</si>
  <si>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</si>
  <si>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</si>
  <si>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</si>
  <si>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</si>
  <si>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</si>
  <si>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</si>
  <si>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</si>
  <si>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</si>
  <si>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</si>
  <si>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</si>
  <si>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</si>
  <si>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</si>
  <si>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</si>
  <si>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</si>
  <si>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</si>
  <si>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</si>
  <si>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</si>
  <si>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</si>
  <si>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</si>
  <si>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</si>
  <si>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</si>
  <si>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</si>
  <si>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</si>
  <si>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</si>
  <si>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</si>
  <si>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</si>
  <si>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</si>
  <si>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</si>
  <si>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</si>
  <si>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</si>
  <si>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</si>
  <si>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</si>
  <si>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</si>
  <si>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</si>
  <si>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</si>
  <si>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</si>
  <si>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</si>
  <si>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</si>
  <si>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</si>
  <si>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</si>
  <si>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</si>
  <si>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</si>
  <si>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</si>
  <si>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</si>
  <si>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</si>
  <si>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</si>
  <si>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</si>
  <si>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</si>
  <si>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</si>
  <si>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</si>
  <si>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</si>
  <si>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</si>
  <si>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</si>
  <si>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</si>
  <si>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</si>
  <si>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</si>
  <si>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</si>
  <si>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</si>
  <si>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</si>
  <si>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</si>
  <si>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</si>
  <si>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</si>
  <si>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</si>
  <si>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</si>
  <si>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</si>
  <si>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</si>
  <si>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</si>
  <si>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</si>
  <si>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</si>
  <si>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</si>
  <si>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</si>
  <si>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</si>
  <si>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</si>
  <si>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</si>
  <si>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</si>
  <si>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</si>
  <si>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</si>
  <si>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</si>
  <si>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</si>
  <si>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</si>
  <si>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</si>
  <si>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</si>
  <si>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</si>
  <si>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</si>
  <si>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</si>
  <si>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</si>
  <si>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</si>
  <si>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</si>
  <si>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</si>
  <si>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</si>
  <si>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</si>
  <si>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</si>
  <si>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</si>
  <si>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</si>
  <si>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</si>
  <si>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</si>
  <si>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</si>
  <si>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</si>
  <si>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</si>
  <si>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</si>
  <si>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</si>
  <si>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</si>
  <si>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</si>
  <si>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</si>
  <si>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</si>
  <si>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</si>
  <si>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</si>
  <si>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</si>
  <si>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</si>
  <si>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</si>
  <si>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</si>
  <si>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</si>
  <si>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</si>
  <si>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</si>
  <si>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</si>
  <si>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</si>
  <si>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</si>
  <si>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</si>
  <si>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</si>
  <si>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</si>
  <si>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</si>
  <si>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</si>
  <si>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</si>
  <si>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</si>
  <si>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</si>
  <si>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</si>
  <si>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</si>
  <si>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</si>
  <si>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</si>
  <si>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</si>
  <si>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</si>
  <si>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</si>
  <si>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</si>
  <si>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</si>
  <si>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</si>
  <si>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</si>
  <si>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</si>
  <si>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</si>
  <si>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</si>
  <si>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</si>
  <si>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</si>
  <si>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</si>
  <si>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</si>
  <si>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</si>
  <si>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</si>
  <si>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</si>
  <si>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</si>
  <si>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</si>
  <si>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</si>
  <si>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</si>
  <si>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</si>
  <si>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</si>
  <si>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</si>
  <si>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</si>
  <si>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</si>
  <si>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</si>
  <si>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</si>
  <si>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</si>
  <si>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</si>
  <si>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</si>
  <si>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</si>
  <si>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</si>
  <si>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</si>
  <si>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</si>
  <si>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</si>
  <si>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</si>
  <si>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</si>
  <si>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</si>
  <si>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</si>
  <si>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</si>
  <si>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</si>
  <si>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</si>
  <si>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</si>
  <si>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</si>
  <si>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</si>
  <si>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</si>
  <si>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</si>
  <si>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</si>
  <si>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</si>
  <si>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</si>
  <si>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</si>
  <si>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</si>
  <si>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</si>
  <si>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</si>
  <si>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</si>
  <si>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</si>
  <si>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</si>
  <si>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</si>
  <si>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</si>
  <si>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</si>
  <si>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</si>
  <si>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</si>
  <si>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</si>
  <si>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</si>
  <si>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</si>
  <si>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</si>
  <si>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</si>
  <si>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</si>
  <si>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</si>
  <si>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</si>
  <si>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</si>
  <si>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</si>
  <si>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</si>
  <si>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</si>
  <si>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</si>
  <si>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</si>
  <si>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</si>
  <si>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</si>
  <si>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</si>
  <si>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</si>
  <si>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</si>
  <si>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</si>
  <si>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</si>
  <si>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</si>
  <si>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</si>
  <si>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</si>
  <si>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</si>
  <si>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</si>
  <si>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</si>
  <si>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</si>
  <si>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</si>
  <si>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</si>
  <si>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</si>
  <si>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</si>
  <si>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</si>
  <si>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</si>
  <si>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</si>
  <si>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</si>
  <si>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</si>
  <si>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</si>
  <si>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</si>
  <si>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</si>
  <si>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</si>
  <si>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</si>
  <si>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</si>
  <si>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</si>
  <si>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</si>
  <si>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</si>
  <si>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</si>
  <si>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</si>
  <si>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</si>
  <si>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</si>
  <si>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</si>
  <si>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</si>
  <si>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</si>
  <si>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</si>
  <si>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</si>
  <si>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</si>
  <si>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</si>
  <si>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</si>
  <si>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</si>
  <si>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</si>
  <si>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</si>
  <si>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</si>
  <si>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</si>
  <si>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</si>
  <si>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</si>
  <si>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</si>
  <si>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</si>
  <si>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</si>
  <si>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</si>
  <si>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</si>
  <si>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</si>
  <si>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</si>
  <si>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</si>
  <si>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</si>
  <si>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</si>
  <si>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</si>
  <si>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</si>
  <si>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</si>
  <si>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</si>
  <si>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</si>
  <si>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</si>
  <si>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</si>
  <si>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</si>
  <si>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</si>
  <si>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</si>
  <si>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</si>
  <si>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</si>
  <si>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</si>
  <si>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</si>
  <si>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</si>
  <si>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</si>
  <si>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</si>
  <si>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</si>
  <si>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</si>
  <si>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</si>
  <si>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</si>
  <si>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</si>
  <si>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</si>
  <si>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</si>
  <si>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</si>
  <si>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</si>
  <si>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</si>
  <si>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</si>
  <si>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</si>
  <si>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</si>
  <si>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</si>
  <si>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</si>
  <si>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</si>
  <si>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</si>
  <si>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</si>
  <si>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</si>
  <si>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</si>
  <si>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</si>
  <si>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</si>
  <si>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</si>
  <si>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</si>
  <si>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</si>
  <si>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</si>
  <si>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</si>
  <si>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</si>
  <si>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</si>
  <si>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</si>
  <si>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</si>
  <si>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</si>
  <si>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</si>
  <si>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</si>
  <si>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</si>
  <si>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</si>
  <si>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</si>
  <si>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</si>
  <si>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</si>
  <si>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</si>
  <si>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</si>
  <si>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</si>
  <si>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</si>
  <si>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</si>
  <si>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</si>
  <si>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</si>
  <si>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</si>
  <si>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</si>
  <si>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</si>
  <si>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</si>
  <si>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</si>
  <si>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</si>
  <si>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</si>
  <si>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</si>
  <si>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</si>
  <si>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</si>
  <si>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</si>
  <si>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</si>
  <si>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</si>
  <si>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</si>
  <si>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</si>
  <si>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</si>
  <si>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</si>
  <si>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</si>
  <si>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</si>
  <si>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</si>
  <si>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</si>
  <si>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</si>
  <si>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</si>
  <si>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</si>
  <si>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</si>
  <si>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</si>
  <si>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</si>
  <si>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</si>
  <si>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</si>
  <si>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</si>
  <si>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</si>
  <si>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</si>
  <si>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</si>
  <si>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</si>
  <si>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</si>
  <si>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</si>
  <si>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</si>
  <si>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</si>
  <si>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</si>
  <si>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</si>
  <si>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</si>
  <si>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</si>
  <si>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</si>
  <si>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</si>
  <si>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</si>
  <si>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</si>
  <si>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</si>
  <si>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</si>
  <si>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</si>
  <si>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</si>
  <si>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</si>
  <si>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</si>
  <si>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</si>
  <si>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</si>
  <si>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</si>
  <si>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</si>
  <si>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</si>
  <si>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</si>
  <si>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</si>
  <si>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</si>
  <si>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</si>
  <si>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</si>
  <si>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</si>
  <si>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</si>
  <si>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</si>
  <si>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</si>
  <si>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</si>
  <si>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</si>
  <si>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</si>
  <si>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</si>
  <si>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</si>
  <si>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</si>
  <si>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</si>
  <si>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</si>
  <si>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</si>
  <si>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</si>
  <si>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</si>
  <si>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</si>
  <si>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</si>
  <si>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</si>
  <si>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</si>
  <si>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</si>
  <si>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</si>
  <si>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</si>
  <si>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</si>
  <si>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</si>
  <si>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</si>
  <si>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</si>
  <si>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</si>
  <si>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</si>
  <si>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</si>
  <si>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</si>
  <si>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</si>
  <si>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</si>
  <si>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</si>
  <si>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</si>
  <si>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</si>
  <si>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</si>
  <si>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</si>
  <si>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</si>
  <si>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</si>
  <si>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</si>
  <si>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</si>
  <si>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</si>
  <si>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</si>
  <si>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</si>
  <si>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</si>
  <si>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</si>
  <si>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</si>
  <si>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</si>
  <si>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</si>
  <si>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</si>
  <si>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</si>
  <si>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</si>
  <si>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</si>
  <si>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</si>
  <si>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</si>
  <si>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</si>
  <si>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</si>
  <si>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</si>
  <si>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</si>
  <si>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</si>
  <si>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</si>
  <si>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</si>
  <si>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</si>
  <si>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</si>
  <si>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</si>
  <si>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</si>
  <si>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</si>
  <si>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</si>
  <si>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</si>
  <si>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</si>
  <si>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</si>
  <si>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</si>
  <si>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</si>
  <si>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</si>
  <si>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</si>
  <si>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</si>
  <si>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</si>
  <si>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</si>
  <si>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</si>
  <si>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</si>
  <si>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</si>
  <si>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</si>
  <si>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</si>
  <si>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</si>
  <si>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</si>
  <si>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</si>
  <si>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</si>
  <si>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</si>
  <si>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</si>
  <si>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</si>
  <si>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</si>
  <si>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</si>
  <si>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</si>
  <si>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</si>
  <si>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</si>
  <si>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</si>
  <si>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</si>
  <si>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</si>
  <si>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</si>
  <si>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</si>
  <si>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</si>
  <si>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</si>
  <si>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</si>
  <si>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</si>
  <si>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</si>
  <si>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</si>
  <si>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</si>
  <si>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</si>
  <si>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</si>
  <si>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</si>
  <si>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</si>
  <si>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</si>
  <si>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</si>
  <si>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</si>
  <si>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</si>
  <si>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</si>
  <si>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</si>
  <si>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</si>
  <si>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</si>
  <si>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</si>
  <si>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</si>
  <si>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</si>
  <si>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</si>
  <si>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</si>
  <si>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</si>
  <si>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</si>
  <si>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</si>
  <si>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</si>
  <si>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</si>
  <si>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</si>
  <si>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</si>
  <si>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</si>
  <si>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</si>
  <si>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</si>
  <si>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</si>
  <si>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</si>
  <si>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</si>
  <si>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</si>
  <si>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</si>
  <si>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</si>
  <si>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</si>
  <si>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</si>
  <si>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</si>
  <si>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</si>
  <si>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</si>
  <si>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</si>
  <si>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</si>
  <si>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</si>
  <si>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</si>
  <si>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</si>
  <si>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</si>
  <si>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</si>
  <si>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</si>
  <si>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</si>
  <si>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</si>
  <si>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</si>
  <si>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</si>
  <si>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</si>
  <si>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</si>
  <si>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</si>
  <si>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</si>
  <si>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</si>
  <si>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</si>
  <si>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</si>
  <si>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</si>
  <si>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</si>
  <si>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</si>
  <si>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</si>
  <si>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</si>
  <si>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</si>
  <si>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</si>
  <si>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</si>
  <si>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</si>
  <si>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</si>
  <si>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</si>
  <si>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</si>
  <si>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</si>
  <si>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</si>
  <si>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</si>
  <si>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</si>
  <si>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</si>
  <si>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</si>
  <si>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</si>
  <si>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</si>
  <si>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</si>
  <si>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</si>
  <si>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</si>
  <si>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</si>
  <si>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</si>
  <si>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</si>
  <si>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</si>
  <si>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</si>
  <si>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</si>
  <si>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</si>
  <si>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</si>
  <si>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</si>
  <si>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</si>
  <si>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</si>
  <si>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</si>
  <si>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</si>
  <si>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</si>
  <si>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</si>
  <si>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</si>
  <si>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</si>
  <si>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</si>
  <si>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</si>
  <si>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</si>
  <si>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</si>
  <si>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</si>
  <si>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</si>
  <si>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</si>
  <si>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</si>
  <si>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</si>
  <si>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</si>
  <si>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</si>
  <si>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</si>
  <si>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</si>
  <si>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</si>
  <si>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</si>
  <si>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</si>
  <si>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</si>
  <si>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</si>
  <si>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</si>
  <si>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</si>
  <si>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</si>
  <si>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</si>
  <si>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</si>
  <si>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</si>
  <si>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</si>
  <si>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</si>
  <si>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</si>
  <si>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</si>
  <si>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</si>
  <si>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</si>
  <si>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</si>
  <si>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</si>
  <si>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</si>
  <si>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</si>
  <si>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</si>
  <si>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</si>
  <si>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</si>
  <si>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</si>
  <si>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</si>
  <si>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</si>
  <si>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</si>
  <si>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</si>
  <si>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</si>
  <si>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</si>
  <si>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</si>
  <si>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</si>
  <si>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</si>
  <si>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</si>
  <si>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</si>
  <si>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</si>
  <si>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</si>
  <si>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</si>
  <si>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</si>
  <si>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</si>
  <si>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</si>
  <si>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</si>
  <si>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</si>
  <si>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</si>
  <si>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</si>
  <si>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</si>
  <si>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</si>
  <si>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</si>
  <si>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</si>
  <si>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</si>
  <si>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</si>
  <si>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</si>
  <si>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</si>
  <si>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</si>
  <si>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</si>
  <si>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</si>
  <si>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</si>
  <si>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</si>
  <si>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</si>
  <si>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</si>
  <si>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</si>
  <si>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</si>
  <si>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</si>
  <si>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</si>
  <si>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</si>
  <si>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</si>
  <si>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</si>
  <si>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</si>
  <si>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</si>
  <si>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</si>
  <si>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</si>
  <si>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</si>
  <si>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</si>
  <si>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</si>
  <si>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</si>
  <si>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</si>
  <si>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</si>
  <si>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</si>
  <si>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</si>
  <si>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</si>
  <si>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</si>
  <si>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</si>
  <si>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</si>
  <si>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</si>
  <si>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</si>
  <si>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</si>
  <si>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</si>
  <si>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</si>
  <si>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</si>
  <si>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</si>
  <si>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</si>
  <si>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</si>
  <si>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</si>
  <si>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</si>
  <si>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</si>
  <si>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</si>
  <si>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</si>
  <si>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</si>
  <si>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</si>
  <si>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</si>
  <si>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</si>
  <si>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</si>
  <si>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</si>
  <si>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</si>
  <si>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</si>
  <si>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</si>
  <si>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</si>
  <si>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</si>
  <si>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</si>
  <si>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</si>
  <si>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</si>
  <si>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</si>
  <si>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</si>
  <si>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</si>
  <si>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</si>
  <si>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</si>
  <si>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</si>
  <si>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</si>
  <si>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</si>
  <si>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</si>
  <si>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</si>
  <si>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</si>
  <si>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</si>
  <si>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</si>
  <si>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</si>
  <si>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</si>
  <si>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</si>
  <si>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</si>
  <si>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</si>
  <si>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</si>
  <si>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</si>
  <si>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</si>
  <si>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</si>
  <si>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</si>
  <si>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</si>
  <si>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</si>
  <si>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</si>
  <si>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</si>
  <si>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</si>
  <si>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</si>
  <si>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</si>
  <si>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</si>
  <si>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</si>
  <si>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</si>
  <si>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</si>
  <si>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</si>
  <si>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</si>
  <si>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</si>
  <si>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</si>
  <si>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</si>
  <si>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</si>
  <si>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</si>
  <si>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</si>
  <si>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</si>
  <si>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</si>
  <si>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</si>
  <si>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</si>
  <si>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</si>
  <si>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</si>
  <si>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</si>
  <si>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</si>
  <si>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</si>
  <si>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</si>
  <si>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</si>
  <si>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</si>
  <si>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</si>
  <si>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</si>
  <si>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</si>
  <si>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</si>
  <si>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</si>
  <si>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</si>
  <si>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</si>
  <si>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</si>
  <si>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</si>
  <si>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</si>
  <si>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</si>
  <si>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</si>
  <si>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</si>
  <si>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</si>
  <si>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</si>
  <si>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</si>
  <si>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</si>
  <si>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</si>
  <si>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</si>
  <si>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</si>
  <si>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</si>
  <si>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</si>
  <si>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</si>
  <si>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</si>
  <si>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</si>
  <si>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</si>
  <si>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</si>
  <si>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</si>
  <si>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</si>
  <si>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</si>
  <si>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</si>
  <si>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</si>
  <si>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</si>
  <si>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</si>
  <si>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</si>
  <si>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</si>
  <si>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</si>
  <si>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</si>
  <si>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</si>
  <si>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</si>
  <si>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</si>
  <si>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</si>
  <si>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</si>
  <si>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</si>
  <si>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</si>
  <si>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</si>
  <si>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</si>
  <si>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</si>
  <si>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</si>
  <si>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</si>
  <si>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</si>
  <si>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</si>
  <si>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</si>
  <si>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</si>
  <si>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</si>
  <si>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</si>
  <si>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</si>
  <si>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</si>
  <si>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</si>
  <si>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</si>
  <si>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</si>
  <si>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</si>
  <si>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</si>
  <si>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</si>
  <si>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</si>
  <si>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</si>
  <si>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</si>
  <si>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</si>
  <si>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</si>
  <si>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</si>
  <si>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</si>
  <si>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</si>
  <si>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</si>
  <si>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</si>
  <si>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</si>
  <si>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</si>
  <si>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</si>
  <si>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</si>
  <si>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</si>
  <si>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</si>
  <si>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</si>
  <si>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</si>
  <si>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</si>
  <si>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</si>
  <si>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</si>
  <si>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</si>
  <si>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</si>
  <si>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</si>
  <si>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</si>
  <si>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</si>
  <si>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</si>
  <si>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</si>
  <si>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</si>
  <si>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</si>
  <si>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</si>
  <si>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</si>
  <si>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</si>
  <si>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</si>
  <si>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</si>
  <si>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</si>
  <si>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</si>
  <si>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</si>
  <si>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</si>
  <si>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</si>
  <si>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</si>
  <si>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</si>
  <si>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</si>
  <si>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</si>
  <si>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</si>
  <si>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</si>
  <si>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</si>
  <si>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</si>
  <si>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</si>
  <si>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</si>
  <si>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</si>
  <si>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</si>
  <si>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</si>
  <si>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</si>
  <si>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</si>
  <si>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</si>
  <si>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</si>
  <si>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</si>
  <si>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</si>
  <si>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</si>
  <si>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</si>
  <si>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</si>
  <si>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</si>
  <si>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</si>
  <si>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</si>
  <si>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</si>
  <si>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</si>
  <si>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</si>
  <si>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</si>
  <si>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</si>
  <si>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</si>
  <si>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</si>
  <si>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</si>
  <si>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</si>
  <si>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</si>
  <si>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</si>
  <si>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</si>
  <si>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</si>
  <si>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</si>
  <si>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</si>
  <si>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</si>
  <si>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</si>
  <si>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</si>
  <si>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</si>
  <si>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</si>
  <si>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</si>
  <si>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</si>
  <si>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</si>
  <si>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</si>
  <si>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</si>
  <si>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</si>
  <si>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</si>
  <si>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</si>
  <si>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</si>
  <si>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</si>
  <si>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</si>
  <si>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</si>
  <si>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</si>
  <si>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</si>
  <si>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</si>
  <si>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</si>
  <si>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</si>
  <si>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</si>
  <si>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</si>
  <si>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</si>
  <si>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</si>
  <si>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</si>
  <si>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</si>
  <si>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</si>
  <si>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</si>
  <si>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</si>
  <si>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</si>
  <si>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</si>
  <si>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</si>
  <si>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</si>
  <si>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</si>
  <si>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</si>
  <si>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</si>
  <si>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</si>
  <si>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</si>
  <si>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</si>
  <si>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</si>
  <si>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</si>
  <si>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</si>
  <si>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</si>
  <si>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</si>
  <si>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</si>
  <si>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</si>
  <si>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</si>
  <si>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</si>
  <si>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</si>
  <si>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</si>
  <si>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</si>
  <si>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</si>
  <si>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</si>
  <si>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</si>
  <si>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</si>
  <si>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</si>
  <si>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</si>
  <si>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</si>
  <si>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</si>
  <si>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</si>
  <si>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</si>
  <si>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</si>
  <si>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</si>
  <si>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</si>
  <si>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</si>
  <si>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</si>
  <si>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</si>
  <si>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</si>
  <si>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</si>
  <si>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</si>
  <si>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</si>
  <si>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</si>
  <si>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</si>
  <si>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</si>
  <si>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</si>
  <si>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</si>
  <si>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</si>
  <si>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</si>
  <si>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</si>
  <si>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</si>
  <si>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</si>
  <si>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</si>
  <si>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</si>
  <si>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</si>
  <si>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</si>
  <si>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</si>
  <si>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</si>
  <si>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</si>
  <si>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</si>
  <si>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</si>
  <si>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</si>
  <si>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</si>
  <si>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</si>
  <si>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</si>
  <si>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</si>
  <si>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</si>
  <si>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</si>
  <si>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</si>
  <si>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</si>
  <si>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</si>
  <si>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</si>
  <si>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</si>
  <si>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</si>
  <si>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</si>
  <si>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</si>
  <si>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</si>
  <si>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</si>
  <si>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</si>
  <si>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</si>
  <si>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</si>
  <si>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</si>
  <si>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</si>
  <si>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</si>
  <si>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</si>
  <si>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</si>
  <si>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</si>
  <si>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</si>
  <si>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</si>
  <si>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</si>
  <si>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</si>
  <si>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</si>
  <si>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</si>
  <si>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</si>
  <si>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</si>
  <si>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</si>
  <si>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</si>
  <si>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</si>
  <si>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</si>
  <si>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</si>
  <si>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</si>
  <si>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</si>
  <si>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</si>
  <si>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</si>
  <si>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</si>
  <si>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</si>
  <si>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</si>
  <si>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</si>
  <si>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</si>
  <si>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</si>
  <si>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</si>
  <si>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</si>
  <si>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</si>
  <si>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</si>
  <si>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</si>
  <si>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</si>
  <si>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</si>
  <si>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</si>
  <si>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</si>
  <si>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</si>
  <si>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</si>
  <si>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</si>
  <si>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</si>
  <si>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</si>
  <si>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</si>
  <si>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</si>
  <si>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</si>
  <si>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</si>
  <si>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</si>
  <si>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</si>
  <si>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</si>
  <si>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</si>
  <si>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</si>
  <si>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</si>
  <si>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</si>
  <si>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</si>
  <si>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</si>
  <si>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</si>
  <si>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</si>
  <si>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</si>
  <si>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</si>
  <si>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</si>
  <si>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</si>
  <si>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</si>
  <si>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</si>
  <si>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</si>
  <si>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</si>
  <si>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</si>
  <si>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</si>
  <si>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</si>
  <si>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</si>
  <si>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</si>
  <si>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</si>
  <si>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</si>
  <si>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</si>
  <si>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</si>
  <si>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</si>
  <si>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</si>
  <si>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</si>
  <si>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</si>
  <si>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</si>
  <si>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</si>
  <si>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</si>
  <si>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</si>
  <si>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</si>
  <si>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</si>
  <si>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</si>
  <si>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</si>
  <si>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</si>
  <si>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</si>
  <si>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</si>
  <si>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</si>
  <si>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</si>
  <si>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</si>
  <si>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</si>
  <si>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</si>
  <si>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</si>
  <si>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</si>
  <si>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</si>
  <si>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</si>
  <si>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</si>
  <si>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</si>
  <si>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</si>
  <si>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</si>
  <si>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</si>
  <si>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</si>
  <si>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</si>
  <si>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</si>
  <si>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</si>
  <si>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</si>
  <si>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</si>
  <si>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</si>
  <si>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</si>
  <si>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</si>
  <si>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</si>
  <si>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</si>
  <si>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</si>
  <si>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</si>
  <si>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</si>
  <si>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</si>
  <si>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</si>
  <si>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</si>
  <si>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</si>
  <si>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</si>
  <si>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</si>
  <si>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</si>
  <si>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</si>
  <si>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</si>
  <si>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</si>
  <si>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</si>
  <si>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</si>
  <si>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</si>
  <si>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</si>
  <si>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</si>
  <si>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</si>
  <si>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</si>
  <si>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</si>
  <si>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</si>
  <si>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</si>
  <si>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</si>
  <si>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</si>
  <si>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</si>
  <si>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</si>
  <si>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</si>
  <si>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</si>
  <si>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</si>
  <si>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</si>
  <si>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</si>
  <si>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</si>
  <si>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</si>
  <si>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</si>
  <si>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</si>
  <si>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</si>
  <si>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</si>
  <si>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</si>
  <si>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</si>
  <si>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</si>
  <si>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</si>
  <si>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</si>
  <si>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</si>
  <si>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</si>
  <si>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</si>
  <si>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</si>
  <si>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</si>
  <si>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</si>
  <si>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</si>
  <si>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</si>
  <si>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</si>
  <si>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</si>
  <si>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</si>
  <si>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</si>
  <si>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</si>
  <si>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</si>
  <si>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</si>
  <si>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</si>
  <si>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</si>
  <si>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</si>
  <si>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</si>
  <si>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</si>
  <si>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</si>
  <si>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</si>
  <si>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</si>
  <si>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</si>
  <si>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</si>
  <si>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</si>
  <si>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</si>
  <si>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</si>
  <si>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</si>
  <si>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</si>
  <si>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</si>
  <si>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</si>
  <si>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</si>
  <si>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</si>
  <si>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</si>
  <si>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</si>
  <si>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</si>
  <si>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</si>
  <si>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</si>
  <si>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</si>
  <si>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</si>
  <si>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</si>
  <si>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</si>
  <si>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</si>
  <si>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</si>
  <si>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</si>
  <si>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</si>
  <si>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</si>
  <si>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</si>
  <si>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</si>
  <si>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</si>
  <si>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</si>
  <si>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</si>
  <si>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</si>
  <si>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</si>
  <si>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</si>
  <si>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</si>
  <si>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</si>
  <si>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</si>
  <si>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</si>
  <si>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</si>
  <si>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</si>
  <si>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</si>
  <si>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</si>
  <si>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</si>
  <si>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</si>
  <si>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</si>
  <si>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</si>
  <si>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</si>
  <si>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</si>
  <si>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</si>
  <si>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</si>
  <si>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</si>
  <si>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</si>
  <si>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</si>
  <si>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</si>
  <si>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</si>
  <si>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</si>
  <si>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</si>
  <si>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</si>
  <si>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</si>
  <si>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</si>
  <si>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</si>
  <si>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</si>
  <si>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</si>
  <si>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</si>
  <si>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</si>
  <si>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</si>
  <si>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</si>
  <si>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</si>
  <si>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</si>
  <si>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</si>
  <si>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</si>
  <si>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</si>
  <si>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</si>
  <si>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</si>
  <si>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</si>
  <si>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</si>
  <si>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</si>
  <si>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</si>
  <si>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</si>
  <si>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</si>
  <si>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</si>
  <si>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</si>
  <si>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</si>
  <si>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</si>
  <si>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</si>
  <si>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</si>
  <si>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</si>
  <si>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</si>
  <si>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</si>
  <si>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</si>
  <si>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</si>
  <si>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</si>
  <si>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</si>
  <si>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</si>
  <si>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</si>
  <si>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</si>
  <si>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</si>
  <si>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</si>
  <si>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</si>
  <si>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</si>
  <si>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</si>
  <si>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</si>
  <si>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</si>
  <si>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</si>
  <si>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</si>
  <si>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</si>
  <si>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</si>
  <si>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</si>
  <si>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</si>
  <si>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</si>
  <si>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</si>
  <si>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</si>
  <si>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</si>
  <si>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</si>
  <si>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</si>
  <si>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</si>
  <si>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</si>
  <si>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</si>
  <si>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</si>
  <si>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</si>
  <si>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</si>
  <si>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</si>
  <si>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</si>
  <si>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</si>
  <si>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</si>
  <si>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</si>
  <si>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</si>
  <si>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</si>
  <si>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</si>
  <si>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</si>
  <si>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</si>
  <si>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</si>
  <si>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</si>
  <si>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</si>
  <si>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</si>
  <si>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</si>
  <si>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</si>
  <si>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</si>
  <si>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</si>
  <si>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</si>
  <si>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</si>
  <si>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</si>
  <si>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</si>
  <si>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</si>
  <si>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</si>
  <si>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</si>
  <si>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</si>
  <si>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</si>
  <si>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</si>
  <si>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</si>
  <si>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</si>
  <si>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</si>
  <si>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</si>
  <si>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</si>
  <si>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</si>
  <si>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</si>
  <si>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</si>
  <si>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</si>
  <si>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</si>
  <si>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</si>
  <si>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</si>
  <si>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</si>
  <si>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</si>
  <si>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</si>
  <si>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</si>
  <si>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</si>
  <si>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</si>
  <si>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</si>
  <si>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</si>
  <si>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</si>
  <si>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</si>
  <si>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</si>
  <si>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</si>
  <si>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</si>
  <si>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</si>
  <si>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</si>
  <si>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</si>
  <si>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</si>
  <si>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</si>
  <si>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</si>
  <si>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</si>
  <si>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</si>
  <si>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</si>
  <si>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</si>
  <si>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</si>
  <si>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</si>
  <si>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</si>
  <si>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</si>
  <si>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</si>
  <si>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</si>
  <si>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</si>
  <si>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</si>
  <si>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</si>
  <si>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</si>
  <si>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</si>
  <si>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</si>
  <si>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</si>
  <si>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</si>
  <si>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</si>
  <si>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</si>
  <si>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</si>
  <si>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</si>
  <si>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</si>
  <si>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</si>
  <si>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</si>
  <si>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</si>
  <si>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</si>
  <si>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</si>
  <si>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</si>
  <si>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</si>
  <si>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</si>
  <si>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</si>
  <si>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</si>
  <si>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</si>
  <si>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</si>
  <si>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</si>
  <si>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</si>
  <si>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</si>
  <si>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</si>
  <si>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</si>
  <si>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</si>
  <si>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</si>
  <si>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</si>
  <si>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</si>
  <si>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</si>
  <si>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</si>
  <si>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</si>
  <si>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</si>
  <si>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</si>
  <si>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</si>
  <si>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</si>
  <si>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</si>
  <si>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</si>
  <si>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</si>
  <si>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</si>
  <si>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</si>
  <si>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</si>
  <si>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</si>
  <si>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</si>
  <si>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</si>
  <si>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</si>
  <si>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</si>
  <si>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</si>
  <si>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</si>
  <si>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</si>
  <si>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</si>
  <si>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</si>
  <si>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</si>
  <si>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</si>
  <si>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</si>
  <si>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</si>
  <si>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</si>
  <si>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</si>
  <si>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</si>
  <si>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</si>
  <si>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</si>
  <si>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</si>
  <si>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</si>
  <si>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</si>
  <si>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</si>
  <si>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</si>
  <si>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</si>
  <si>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</si>
  <si>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</si>
  <si>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</si>
  <si>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</si>
  <si>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</si>
  <si>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</si>
  <si>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</si>
  <si>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</si>
  <si>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</si>
  <si>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</si>
  <si>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</si>
  <si>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</si>
  <si>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</si>
  <si>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</si>
  <si>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</si>
  <si>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</si>
  <si>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</si>
  <si>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</si>
  <si>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</si>
  <si>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</si>
  <si>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</si>
  <si>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</si>
  <si>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</si>
  <si>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</si>
  <si>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</si>
  <si>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</si>
  <si>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</si>
  <si>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</si>
  <si>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</si>
  <si>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</si>
  <si>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</si>
  <si>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</si>
  <si>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</si>
  <si>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</si>
  <si>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</si>
  <si>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</si>
  <si>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</si>
  <si>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</si>
  <si>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</si>
  <si>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</si>
  <si>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</si>
  <si>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</si>
  <si>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</si>
  <si>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</si>
  <si>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</si>
  <si>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</si>
  <si>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</si>
  <si>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</si>
  <si>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</si>
  <si>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</si>
  <si>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</si>
  <si>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</si>
  <si>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</si>
  <si>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</si>
  <si>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</si>
  <si>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</si>
  <si>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</si>
  <si>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</si>
  <si>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</si>
  <si>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</si>
  <si>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</si>
  <si>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</si>
  <si>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</si>
  <si>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</si>
  <si>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</si>
  <si>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</si>
  <si>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</si>
  <si>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</si>
  <si>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</si>
  <si>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</si>
  <si>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</si>
  <si>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</si>
  <si>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</si>
  <si>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</si>
  <si>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</si>
  <si>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</si>
  <si>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</si>
  <si>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</si>
  <si>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</si>
  <si>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</si>
  <si>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</si>
  <si>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</si>
  <si>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</si>
  <si>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</si>
  <si>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</si>
  <si>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</si>
  <si>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</si>
  <si>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</si>
  <si>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</si>
  <si>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</si>
  <si>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</si>
  <si>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</si>
  <si>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</si>
  <si>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</si>
  <si>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</si>
  <si>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</si>
  <si>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</si>
  <si>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</si>
  <si>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</si>
  <si>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</si>
  <si>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</si>
  <si>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</si>
  <si>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</si>
  <si>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</si>
  <si>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</si>
  <si>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</si>
  <si>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</si>
  <si>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</si>
  <si>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</si>
  <si>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</si>
  <si>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</si>
  <si>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</si>
  <si>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</si>
  <si>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</si>
  <si>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</si>
  <si>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</si>
  <si>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</si>
  <si>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</si>
  <si>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</si>
  <si>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</si>
  <si>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</si>
  <si>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</si>
  <si>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</si>
  <si>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</si>
  <si>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</si>
  <si>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</si>
  <si>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</si>
  <si>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</si>
  <si>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</si>
  <si>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</si>
  <si>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</si>
  <si>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</si>
  <si>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</si>
  <si>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</si>
  <si>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</si>
  <si>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</si>
  <si>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</si>
  <si>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</si>
  <si>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</si>
  <si>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</si>
  <si>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</si>
  <si>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</si>
  <si>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</si>
  <si>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</si>
  <si>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</si>
  <si>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</si>
  <si>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</si>
  <si>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</si>
  <si>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</si>
  <si>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</si>
  <si>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</si>
  <si>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</si>
  <si>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</si>
  <si>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</si>
  <si>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</si>
  <si>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</si>
  <si>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</si>
  <si>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</si>
  <si>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</si>
  <si>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</si>
  <si>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</si>
  <si>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</si>
  <si>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</si>
  <si>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</si>
  <si>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</si>
  <si>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</si>
  <si>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</si>
  <si>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</si>
  <si>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</si>
  <si>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</si>
  <si>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</si>
  <si>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</si>
  <si>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</si>
  <si>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</si>
  <si>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</si>
  <si>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</si>
  <si>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</si>
  <si>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</si>
  <si>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</si>
  <si>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</si>
  <si>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</si>
  <si>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</si>
  <si>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</si>
  <si>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</si>
  <si>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</si>
  <si>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</si>
  <si>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</si>
  <si>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</si>
  <si>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</si>
  <si>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</si>
  <si>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</si>
  <si>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</si>
  <si>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</si>
  <si>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</si>
  <si>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</si>
  <si>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</si>
  <si>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</si>
  <si>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</si>
  <si>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</si>
  <si>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</si>
  <si>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</si>
  <si>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</si>
  <si>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</si>
  <si>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</si>
  <si>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</si>
  <si>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</si>
  <si>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</si>
  <si>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</si>
  <si>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</si>
  <si>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</si>
  <si>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</si>
  <si>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</si>
  <si>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</si>
  <si>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</si>
  <si>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</si>
  <si>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</si>
  <si>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</si>
  <si>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</si>
  <si>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</si>
  <si>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</si>
  <si>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</si>
  <si>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</si>
  <si>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</si>
  <si>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</si>
  <si>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</si>
  <si>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</si>
  <si>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</si>
  <si>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</si>
  <si>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</si>
  <si>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</si>
  <si>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</si>
  <si>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</si>
  <si>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</si>
  <si>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</si>
  <si>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</si>
  <si>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</si>
  <si>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</si>
  <si>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</si>
  <si>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</si>
  <si>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</si>
  <si>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</si>
  <si>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</si>
  <si>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</si>
  <si>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</si>
  <si>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</si>
  <si>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</si>
  <si>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</si>
  <si>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</si>
  <si>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</si>
  <si>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</si>
  <si>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</si>
  <si>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</si>
  <si>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</si>
  <si>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</si>
  <si>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</si>
  <si>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</si>
  <si>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</si>
  <si>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</si>
  <si>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</si>
  <si>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</si>
  <si>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</si>
  <si>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</si>
  <si>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</si>
  <si>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</si>
  <si>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</si>
  <si>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</si>
  <si>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</si>
  <si>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</si>
  <si>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</si>
  <si>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</si>
  <si>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</si>
  <si>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</si>
  <si>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</si>
  <si>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</si>
  <si>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</si>
  <si>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</si>
  <si>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</si>
  <si>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</si>
  <si>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</si>
  <si>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</si>
  <si>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</si>
  <si>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</si>
  <si>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</si>
  <si>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</si>
  <si>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</si>
  <si>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</si>
  <si>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</si>
  <si>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</si>
  <si>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</si>
  <si>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</si>
  <si>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</si>
  <si>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</si>
  <si>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</si>
  <si>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</si>
  <si>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</si>
  <si>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</si>
  <si>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</si>
  <si>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</si>
  <si>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</si>
  <si>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</si>
  <si>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</si>
  <si>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</si>
  <si>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</si>
  <si>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</si>
  <si>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</si>
  <si>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</si>
  <si>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</si>
  <si>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</si>
  <si>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</si>
  <si>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</si>
  <si>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</si>
  <si>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</si>
  <si>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</si>
  <si>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</si>
  <si>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</si>
  <si>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</si>
  <si>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</si>
  <si>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</si>
  <si>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</si>
  <si>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</si>
  <si>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</si>
  <si>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</si>
  <si>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</si>
  <si>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</si>
  <si>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</si>
  <si>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</si>
  <si>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</si>
  <si>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</si>
  <si>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</si>
  <si>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</si>
  <si>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</si>
  <si>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</si>
  <si>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</si>
  <si>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</si>
  <si>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</si>
  <si>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</si>
  <si>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</si>
  <si>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</si>
  <si>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</si>
  <si>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</si>
  <si>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</si>
  <si>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</si>
  <si>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</si>
  <si>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</si>
  <si>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</si>
  <si>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</si>
  <si>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</si>
  <si>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</si>
  <si>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</si>
  <si>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</si>
  <si>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</si>
  <si>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</si>
  <si>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</si>
  <si>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</si>
  <si>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</si>
  <si>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</si>
  <si>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</si>
  <si>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</si>
  <si>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</si>
  <si>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</si>
  <si>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</si>
  <si>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</si>
  <si>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</si>
  <si>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</si>
  <si>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</si>
  <si>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</si>
  <si>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</si>
  <si>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</si>
  <si>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</si>
  <si>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</si>
  <si>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</si>
  <si>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</si>
  <si>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</si>
  <si>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</si>
  <si>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</si>
  <si>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</si>
  <si>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</si>
  <si>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</si>
  <si>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</si>
  <si>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</si>
  <si>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</si>
  <si>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</si>
  <si>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</si>
  <si>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</si>
  <si>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</si>
  <si>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</si>
  <si>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</si>
  <si>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</si>
  <si>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</si>
  <si>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</si>
  <si>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</si>
  <si>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</si>
  <si>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</si>
  <si>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</si>
  <si>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</si>
  <si>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</si>
  <si>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</si>
  <si>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</si>
  <si>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</si>
  <si>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</si>
  <si>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</si>
  <si>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</si>
  <si>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</si>
  <si>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</si>
  <si>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</si>
  <si>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</si>
  <si>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</si>
  <si>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</si>
  <si>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</si>
  <si>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</si>
  <si>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</si>
  <si>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</si>
  <si>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</si>
  <si>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</si>
  <si>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</si>
  <si>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</si>
  <si>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</si>
  <si>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</si>
  <si>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</si>
  <si>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</si>
  <si>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</si>
  <si>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</si>
  <si>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</si>
  <si>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</si>
  <si>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</si>
  <si>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</si>
  <si>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</si>
  <si>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</si>
  <si>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</si>
  <si>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</si>
  <si>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</si>
  <si>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</si>
  <si>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</si>
  <si>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</si>
  <si>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</si>
  <si>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</si>
  <si>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</si>
  <si>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</si>
  <si>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</si>
  <si>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</si>
  <si>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</si>
  <si>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</si>
  <si>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</si>
  <si>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</si>
  <si>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</si>
  <si>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</si>
  <si>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</si>
  <si>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</si>
  <si>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</si>
  <si>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</si>
  <si>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</si>
  <si>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</si>
  <si>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</si>
  <si>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</si>
  <si>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</si>
  <si>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</si>
  <si>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</si>
  <si>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</si>
  <si>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</si>
  <si>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</si>
  <si>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</si>
  <si>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</si>
  <si>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</si>
  <si>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</si>
  <si>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</si>
  <si>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</si>
  <si>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</si>
  <si>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</si>
  <si>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</si>
  <si>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</si>
  <si>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</si>
  <si>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</si>
  <si>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</si>
  <si>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</si>
  <si>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</si>
  <si>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</si>
  <si>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</si>
  <si>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</si>
  <si>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</si>
  <si>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</si>
  <si>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</si>
  <si>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</si>
  <si>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</si>
  <si>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</si>
  <si>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</si>
  <si>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</si>
  <si>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</si>
  <si>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</si>
  <si>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</si>
  <si>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</si>
  <si>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</si>
  <si>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</si>
  <si>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</si>
  <si>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</si>
  <si>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</si>
  <si>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</si>
  <si>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</si>
  <si>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</si>
  <si>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</si>
  <si>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</si>
  <si>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</si>
  <si>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</si>
  <si>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</si>
  <si>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</si>
  <si>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</si>
  <si>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</si>
  <si>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</si>
  <si>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</si>
  <si>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</si>
  <si>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</si>
  <si>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</si>
  <si>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</si>
  <si>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</si>
  <si>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</si>
  <si>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</si>
  <si>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</si>
  <si>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</si>
  <si>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</si>
  <si>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</si>
  <si>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</si>
  <si>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</si>
  <si>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</si>
  <si>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</si>
  <si>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</si>
  <si>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</si>
  <si>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</si>
  <si>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</si>
  <si>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</si>
  <si>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</si>
  <si>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</si>
  <si>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</si>
  <si>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</si>
  <si>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</si>
  <si>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</si>
  <si>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</si>
  <si>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</si>
  <si>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</si>
  <si>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</si>
  <si>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</si>
  <si>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</si>
  <si>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</si>
  <si>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</si>
  <si>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</si>
  <si>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</si>
  <si>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</si>
  <si>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</si>
  <si>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</si>
  <si>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</si>
  <si>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</si>
  <si>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</si>
  <si>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</si>
  <si>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</si>
  <si>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</si>
  <si>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</si>
  <si>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</si>
  <si>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</si>
  <si>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</si>
  <si>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</si>
  <si>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</si>
  <si>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</si>
  <si>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</si>
  <si>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</si>
  <si>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</si>
  <si>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</si>
  <si>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</si>
  <si>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</si>
  <si>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</si>
  <si>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</si>
  <si>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</si>
  <si>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</si>
  <si>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</si>
  <si>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</si>
  <si>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</si>
  <si>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</si>
  <si>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</si>
  <si>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</si>
  <si>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</si>
  <si>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</si>
  <si>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</si>
  <si>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</si>
  <si>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</si>
  <si>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</si>
  <si>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</si>
  <si>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</si>
  <si>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</si>
  <si>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</si>
  <si>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</si>
  <si>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</si>
  <si>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</si>
  <si>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</si>
  <si>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</si>
  <si>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</si>
  <si>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</si>
  <si>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</si>
  <si>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</si>
  <si>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</si>
  <si>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</si>
  <si>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</si>
  <si>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</si>
  <si>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</si>
  <si>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</si>
  <si>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</si>
  <si>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</si>
  <si>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</si>
  <si>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</si>
  <si>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</si>
  <si>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</si>
  <si>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</si>
  <si>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</si>
  <si>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</si>
  <si>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</si>
  <si>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</si>
  <si>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</si>
  <si>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</si>
  <si>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</si>
  <si>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</si>
  <si>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</si>
  <si>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</si>
  <si>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</si>
  <si>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</si>
  <si>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</si>
  <si>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</si>
  <si>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</si>
  <si>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</si>
  <si>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</si>
  <si>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</si>
  <si>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</si>
  <si>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</si>
  <si>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</si>
  <si>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</si>
  <si>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</si>
  <si>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</si>
  <si>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</si>
  <si>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</si>
  <si>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</si>
  <si>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</si>
  <si>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</si>
  <si>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</si>
  <si>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</si>
  <si>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</si>
  <si>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</si>
  <si>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</si>
  <si>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</si>
  <si>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</si>
  <si>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</si>
  <si>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</si>
  <si>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</si>
  <si>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</si>
  <si>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</si>
  <si>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</si>
  <si>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</si>
  <si>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</si>
  <si>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</si>
  <si>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</si>
  <si>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</si>
  <si>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</si>
  <si>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</si>
  <si>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</si>
  <si>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</si>
  <si>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</si>
  <si>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</si>
  <si>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</si>
  <si>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</si>
  <si>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</si>
  <si>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</si>
  <si>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</si>
  <si>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</si>
  <si>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</si>
  <si>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</si>
  <si>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</si>
  <si>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</si>
  <si>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</si>
  <si>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</si>
  <si>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</si>
  <si>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</si>
  <si>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</si>
  <si>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</si>
  <si>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</si>
  <si>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</si>
  <si>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</si>
  <si>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</si>
  <si>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</si>
  <si>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</si>
  <si>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</si>
  <si>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</si>
  <si>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</si>
  <si>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</si>
  <si>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</si>
  <si>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</si>
  <si>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</si>
  <si>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</si>
  <si>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</si>
  <si>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</si>
  <si>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</si>
  <si>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</si>
  <si>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</si>
  <si>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</si>
  <si>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</si>
  <si>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</si>
  <si>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</si>
  <si>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</si>
  <si>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</si>
  <si>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</si>
  <si>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</si>
  <si>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</si>
  <si>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</si>
  <si>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</si>
  <si>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</si>
  <si>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</si>
  <si>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</si>
  <si>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</si>
  <si>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</si>
  <si>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</si>
  <si>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</si>
  <si>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</si>
  <si>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</si>
  <si>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</si>
  <si>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</si>
  <si>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</si>
  <si>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</si>
  <si>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</si>
  <si>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</si>
  <si>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</si>
  <si>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</si>
  <si>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</si>
  <si>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</si>
  <si>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</si>
  <si>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</si>
  <si>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</si>
  <si>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</si>
  <si>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</si>
  <si>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</si>
  <si>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</si>
  <si>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</si>
  <si>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</si>
  <si>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</si>
  <si>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</si>
  <si>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</si>
  <si>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</si>
  <si>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</si>
  <si>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</si>
  <si>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</si>
  <si>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</si>
  <si>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</si>
  <si>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</si>
  <si>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</si>
  <si>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</si>
  <si>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</si>
  <si>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</si>
  <si>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</si>
  <si>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</si>
  <si>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</si>
  <si>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</si>
  <si>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</si>
  <si>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</si>
  <si>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</si>
  <si>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</si>
  <si>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</si>
  <si>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</si>
  <si>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</si>
  <si>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</si>
  <si>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</si>
  <si>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</si>
  <si>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</si>
  <si>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</si>
  <si>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</si>
  <si>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</si>
  <si>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</si>
  <si>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</si>
  <si>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</si>
  <si>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</si>
  <si>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</si>
  <si>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</si>
  <si>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</si>
  <si>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</si>
  <si>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</si>
  <si>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</si>
  <si>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</si>
  <si>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</si>
  <si>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</si>
  <si>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</si>
  <si>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</si>
  <si>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</si>
  <si>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</si>
  <si>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</si>
  <si>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</si>
  <si>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</si>
  <si>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</si>
  <si>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</si>
  <si>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</si>
  <si>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</si>
  <si>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</si>
  <si>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</si>
  <si>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</si>
  <si>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</si>
  <si>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</si>
  <si>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</si>
  <si>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</si>
  <si>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</si>
  <si>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</si>
  <si>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</si>
  <si>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</si>
  <si>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</si>
  <si>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</si>
  <si>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</si>
  <si>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</si>
  <si>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</si>
  <si>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</si>
  <si>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</si>
  <si>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</si>
  <si>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</si>
  <si>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</si>
  <si>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</si>
  <si>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</si>
  <si>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</si>
  <si>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</si>
  <si>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</si>
  <si>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</si>
  <si>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</si>
  <si>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</si>
  <si>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</si>
  <si>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</si>
  <si>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</si>
  <si>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</si>
  <si>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</si>
  <si>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</si>
  <si>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</si>
  <si>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</si>
  <si>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</si>
  <si>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</si>
  <si>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</si>
  <si>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</si>
  <si>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</si>
  <si>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</si>
  <si>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</si>
  <si>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</si>
  <si>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</si>
  <si>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</si>
  <si>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</si>
  <si>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</si>
  <si>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</si>
  <si>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</si>
  <si>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</si>
  <si>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</si>
  <si>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</si>
  <si>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</si>
  <si>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</si>
  <si>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</si>
  <si>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</si>
  <si>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</si>
  <si>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</si>
  <si>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</si>
  <si>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</si>
  <si>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</si>
  <si>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</si>
  <si>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</si>
  <si>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</si>
  <si>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</si>
  <si>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</si>
  <si>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</si>
  <si>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</si>
  <si>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</si>
  <si>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</si>
  <si>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</si>
  <si>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</si>
  <si>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</si>
  <si>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</si>
  <si>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</si>
  <si>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</si>
  <si>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</si>
  <si>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</si>
  <si>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</si>
  <si>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</si>
  <si>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</si>
  <si>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</si>
  <si>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</si>
  <si>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</si>
  <si>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</si>
  <si>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</si>
  <si>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</si>
  <si>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</si>
  <si>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</si>
  <si>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</si>
  <si>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</si>
  <si>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</si>
  <si>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</si>
  <si>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</si>
  <si>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</si>
  <si>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</si>
  <si>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</si>
  <si>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</si>
  <si>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</si>
  <si>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</si>
  <si>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</si>
  <si>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</si>
  <si>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</si>
  <si>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</si>
  <si>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</si>
  <si>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</si>
  <si>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</si>
  <si>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</si>
  <si>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</si>
  <si>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</si>
  <si>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</si>
  <si>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</si>
  <si>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</si>
  <si>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</si>
  <si>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</si>
  <si>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</si>
  <si>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</si>
  <si>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</si>
  <si>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</si>
  <si>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</si>
  <si>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</si>
  <si>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</si>
  <si>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</si>
  <si>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</si>
  <si>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</si>
  <si>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</si>
  <si>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</si>
  <si>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</si>
  <si>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</si>
  <si>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</si>
  <si>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</si>
  <si>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</si>
  <si>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</si>
  <si>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</si>
  <si>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</si>
  <si>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</si>
  <si>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</si>
  <si>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</si>
  <si>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</si>
  <si>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</si>
  <si>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</si>
  <si>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</si>
  <si>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</si>
  <si>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</si>
  <si>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</si>
  <si>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</si>
  <si>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</si>
  <si>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</si>
  <si>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</si>
  <si>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</si>
  <si>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</si>
  <si>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</si>
  <si>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</si>
  <si>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</si>
  <si>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</si>
  <si>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</si>
  <si>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</si>
  <si>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</si>
  <si>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</si>
  <si>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</si>
  <si>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</si>
  <si>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</si>
  <si>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</si>
  <si>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</si>
  <si>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</si>
  <si>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</si>
  <si>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</si>
  <si>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</si>
  <si>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</si>
  <si>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</si>
  <si>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</si>
  <si>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</si>
  <si>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</si>
  <si>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</si>
  <si>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</si>
  <si>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</si>
  <si>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</si>
  <si>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</si>
  <si>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</si>
  <si>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</si>
  <si>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</si>
  <si>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</si>
  <si>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</si>
  <si>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</si>
  <si>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</si>
  <si>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</si>
  <si>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</si>
  <si>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</si>
  <si>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</si>
  <si>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</si>
  <si>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</si>
  <si>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</si>
  <si>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</si>
  <si>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</si>
  <si>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</si>
  <si>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</si>
  <si>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</si>
  <si>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</si>
  <si>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</si>
  <si>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</si>
  <si>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</si>
  <si>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</si>
  <si>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</si>
  <si>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</si>
  <si>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</si>
  <si>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</si>
  <si>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</si>
  <si>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</si>
  <si>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</si>
  <si>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</si>
  <si>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</si>
  <si>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</si>
  <si>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</si>
  <si>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</si>
  <si>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</si>
  <si>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</si>
  <si>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</si>
  <si>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</si>
  <si>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</si>
  <si>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</si>
  <si>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</si>
  <si>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</si>
  <si>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</si>
  <si>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</si>
  <si>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</si>
  <si>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</si>
  <si>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</si>
  <si>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</si>
  <si>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</si>
  <si>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</si>
  <si>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</si>
  <si>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</si>
  <si>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</si>
  <si>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</si>
  <si>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</si>
  <si>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</si>
  <si>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</si>
  <si>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</si>
  <si>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</si>
  <si>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</si>
  <si>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</si>
  <si>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</si>
  <si>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</si>
  <si>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</si>
  <si>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</si>
  <si>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</si>
  <si>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</si>
  <si>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</si>
  <si>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</si>
  <si>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</si>
  <si>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</si>
  <si>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</si>
  <si>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</si>
  <si>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</si>
  <si>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</si>
  <si>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</si>
  <si>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</si>
  <si>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</si>
  <si>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</si>
  <si>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</si>
  <si>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</si>
  <si>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</si>
  <si>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</si>
  <si>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</si>
  <si>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</si>
  <si>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</si>
  <si>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</si>
  <si>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</si>
  <si>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</si>
  <si>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</si>
  <si>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</si>
  <si>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</si>
  <si>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</si>
  <si>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</si>
  <si>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</si>
  <si>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</si>
  <si>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</si>
  <si>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</si>
  <si>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</si>
  <si>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</si>
  <si>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</si>
  <si>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</si>
  <si>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</si>
  <si>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</si>
  <si>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</si>
  <si>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</si>
  <si>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</si>
  <si>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</si>
  <si>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</si>
  <si>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</si>
  <si>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</si>
  <si>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</si>
  <si>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</si>
  <si>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</si>
  <si>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</si>
  <si>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</si>
  <si>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</si>
  <si>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</si>
  <si>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</si>
  <si>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</si>
  <si>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</si>
  <si>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</si>
  <si>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</si>
  <si>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</si>
  <si>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</si>
  <si>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</si>
  <si>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</si>
  <si>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</si>
  <si>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</si>
  <si>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</si>
  <si>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</si>
  <si>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</si>
  <si>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</si>
  <si>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</si>
  <si>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</si>
  <si>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</si>
  <si>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</si>
  <si>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</si>
  <si>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</si>
  <si>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</si>
  <si>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</si>
  <si>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</si>
  <si>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</si>
  <si>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</si>
  <si>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</si>
  <si>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</si>
  <si>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</si>
  <si>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</si>
  <si>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</si>
  <si>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</si>
  <si>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</si>
  <si>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</si>
  <si>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</si>
  <si>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</si>
  <si>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</si>
  <si>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</si>
  <si>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</si>
  <si>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</si>
  <si>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</si>
  <si>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</si>
  <si>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</si>
  <si>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</si>
  <si>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</si>
  <si>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</si>
  <si>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</si>
  <si>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</si>
  <si>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</si>
  <si>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</si>
  <si>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</si>
  <si>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</si>
  <si>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</si>
  <si>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</si>
  <si>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</si>
  <si>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</si>
  <si>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</si>
  <si>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</si>
  <si>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</si>
  <si>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</si>
  <si>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</si>
  <si>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</si>
  <si>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</si>
  <si>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</si>
  <si>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</si>
  <si>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</si>
  <si>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</si>
  <si>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</si>
  <si>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</si>
  <si>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</si>
  <si>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</si>
  <si>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</si>
  <si>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</si>
  <si>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</si>
  <si>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</si>
  <si>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</si>
  <si>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</si>
  <si>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</si>
  <si>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</si>
  <si>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</si>
  <si>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</si>
  <si>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</si>
  <si>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</si>
  <si>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</si>
  <si>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</si>
  <si>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</si>
  <si>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</si>
  <si>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</si>
  <si>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</si>
  <si>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</si>
  <si>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</si>
  <si>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</si>
  <si>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</si>
  <si>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</si>
  <si>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</si>
  <si>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</si>
  <si>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</si>
  <si>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</si>
  <si>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</si>
  <si>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</si>
  <si>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</si>
  <si>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</si>
  <si>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</si>
  <si>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</si>
  <si>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</si>
  <si>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</si>
  <si>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</si>
  <si>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</si>
  <si>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</si>
  <si>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</si>
  <si>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</si>
  <si>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</si>
  <si>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</si>
  <si>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</si>
  <si>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</si>
  <si>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</si>
  <si>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</si>
  <si>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</si>
  <si>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</si>
  <si>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</si>
  <si>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</si>
  <si>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</si>
  <si>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</si>
  <si>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</si>
  <si>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</si>
  <si>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</si>
  <si>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</si>
  <si>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</si>
  <si>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</si>
  <si>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</si>
  <si>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</si>
  <si>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</si>
  <si>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</si>
  <si>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</si>
  <si>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</si>
  <si>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</si>
  <si>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</si>
  <si>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</si>
  <si>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</si>
  <si>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</si>
  <si>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</si>
  <si>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</si>
  <si>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</si>
  <si>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</si>
  <si>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</si>
  <si>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</si>
  <si>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</si>
  <si>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</si>
  <si>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</si>
  <si>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</si>
  <si>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</si>
  <si>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</si>
  <si>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</si>
  <si>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</si>
  <si>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</si>
  <si>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</si>
  <si>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</si>
  <si>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</si>
  <si>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</si>
  <si>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</si>
  <si>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</si>
  <si>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</si>
  <si>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</si>
  <si>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</si>
  <si>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</si>
  <si>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</si>
  <si>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</si>
  <si>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</si>
  <si>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</si>
  <si>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</si>
  <si>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</si>
  <si>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</si>
  <si>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</si>
  <si>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</si>
  <si>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</si>
  <si>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</si>
  <si>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</si>
  <si>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</si>
  <si>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</si>
  <si>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</si>
  <si>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</si>
  <si>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</si>
  <si>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</si>
  <si>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</si>
  <si>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</si>
  <si>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</si>
  <si>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</si>
  <si>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</si>
  <si>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</si>
  <si>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</si>
  <si>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</si>
  <si>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</si>
  <si>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</si>
  <si>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</si>
  <si>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</si>
  <si>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</si>
  <si>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</si>
  <si>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</si>
  <si>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</si>
  <si>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</si>
  <si>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</si>
  <si>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</si>
  <si>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</si>
  <si>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</si>
  <si>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</si>
  <si>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</si>
  <si>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</si>
  <si>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</si>
  <si>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</si>
  <si>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</si>
  <si>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</si>
  <si>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</si>
  <si>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</si>
  <si>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</si>
  <si>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</si>
  <si>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</si>
  <si>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</si>
  <si>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</si>
  <si>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</si>
  <si>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</si>
  <si>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</si>
  <si>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</si>
  <si>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</si>
  <si>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</si>
  <si>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</si>
  <si>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</si>
  <si>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</si>
  <si>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</si>
  <si>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</si>
  <si>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</si>
  <si>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</si>
  <si>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</si>
  <si>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</si>
  <si>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</si>
  <si>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</si>
  <si>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</si>
  <si>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</si>
  <si>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</si>
  <si>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</si>
  <si>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</si>
  <si>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</si>
  <si>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</si>
  <si>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</si>
  <si>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</si>
  <si>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</si>
  <si>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</si>
  <si>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</si>
  <si>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</si>
  <si>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</si>
  <si>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</si>
  <si>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</si>
  <si>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</si>
  <si>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</si>
  <si>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</si>
  <si>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</si>
  <si>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</si>
  <si>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</si>
  <si>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</si>
  <si>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</si>
  <si>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</si>
  <si>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</si>
  <si>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</si>
  <si>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</si>
  <si>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</si>
  <si>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</si>
  <si>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</si>
  <si>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</si>
  <si>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</si>
  <si>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</si>
  <si>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</si>
  <si>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</si>
  <si>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</si>
  <si>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</si>
  <si>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</si>
  <si>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</si>
  <si>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</si>
  <si>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</si>
  <si>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</si>
  <si>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</si>
  <si>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</si>
  <si>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</si>
  <si>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</si>
  <si>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</si>
  <si>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</si>
  <si>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</si>
  <si>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</si>
  <si>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</si>
  <si>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</si>
  <si>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</si>
  <si>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</si>
  <si>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</si>
  <si>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</si>
  <si>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</si>
  <si>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</si>
  <si>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</si>
  <si>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</si>
  <si>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</si>
  <si>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</si>
  <si>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</si>
  <si>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</si>
  <si>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</si>
  <si>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</si>
  <si>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</si>
  <si>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</si>
  <si>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</si>
  <si>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</si>
  <si>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</si>
  <si>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</si>
  <si>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</si>
  <si>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</si>
  <si>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</si>
  <si>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</si>
  <si>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</si>
  <si>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</si>
  <si>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</si>
  <si>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</si>
  <si>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</si>
  <si>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</si>
  <si>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</si>
  <si>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</si>
  <si>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</si>
  <si>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</si>
  <si>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</si>
  <si>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</si>
  <si>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</si>
  <si>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</si>
  <si>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</si>
  <si>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</si>
  <si>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</si>
  <si>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</si>
  <si>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</si>
  <si>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</si>
  <si>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</si>
  <si>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</si>
  <si>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</si>
  <si>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</si>
  <si>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</si>
  <si>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</si>
  <si>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</si>
  <si>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</si>
  <si>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</si>
  <si>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</si>
  <si>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</si>
  <si>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</si>
  <si>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</si>
  <si>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</si>
  <si>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</si>
  <si>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</si>
  <si>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</si>
  <si>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</si>
  <si>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</si>
  <si>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</si>
  <si>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</si>
  <si>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</si>
  <si>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</si>
  <si>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</si>
  <si>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</si>
  <si>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</si>
  <si>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</si>
  <si>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</si>
  <si>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</si>
  <si>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</si>
  <si>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</si>
  <si>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</si>
  <si>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</si>
  <si>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</si>
  <si>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</si>
  <si>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</si>
  <si>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</si>
  <si>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</si>
  <si>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</si>
  <si>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</si>
  <si>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</si>
  <si>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</si>
  <si>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</si>
  <si>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</si>
  <si>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</si>
  <si>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</si>
  <si>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</si>
  <si>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</si>
  <si>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</si>
  <si>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</si>
  <si>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</si>
  <si>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</si>
  <si>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</si>
  <si>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</si>
  <si>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</si>
  <si>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</si>
  <si>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</si>
  <si>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</si>
  <si>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</si>
  <si>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</si>
  <si>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</si>
  <si>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</si>
  <si>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</si>
  <si>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</si>
  <si>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</si>
  <si>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</si>
  <si>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</si>
  <si>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</si>
  <si>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</si>
  <si>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</si>
  <si>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</si>
  <si>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</si>
  <si>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</si>
  <si>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</si>
  <si>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</si>
  <si>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</si>
  <si>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</si>
  <si>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</si>
  <si>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</si>
  <si>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</si>
  <si>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</si>
  <si>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</si>
  <si>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</si>
  <si>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</si>
  <si>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</si>
  <si>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</si>
  <si>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</si>
  <si>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</si>
  <si>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</si>
  <si>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</si>
  <si>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</si>
  <si>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</si>
  <si>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</si>
  <si>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</si>
  <si>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</si>
  <si>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</si>
  <si>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</si>
  <si>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</si>
  <si>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</si>
  <si>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</si>
  <si>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</si>
  <si>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</si>
  <si>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</si>
  <si>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</si>
  <si>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</si>
  <si>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</si>
  <si>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</si>
  <si>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</si>
  <si>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</si>
  <si>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</si>
  <si>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</si>
  <si>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</si>
  <si>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</si>
  <si>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</si>
  <si>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</si>
  <si>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</si>
  <si>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</si>
  <si>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</si>
  <si>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</si>
  <si>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</si>
  <si>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</si>
  <si>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</si>
  <si>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</si>
  <si>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</si>
  <si>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</si>
  <si>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</si>
  <si>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</si>
  <si>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</si>
  <si>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</si>
  <si>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</si>
  <si>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</si>
  <si>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</si>
  <si>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</si>
  <si>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</si>
  <si>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</si>
  <si>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</si>
  <si>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</si>
  <si>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</si>
  <si>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</si>
  <si>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</si>
  <si>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</si>
  <si>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</si>
  <si>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</si>
  <si>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</si>
  <si>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</si>
  <si>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</si>
  <si>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</si>
  <si>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</si>
  <si>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</si>
  <si>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</si>
  <si>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</si>
  <si>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</si>
  <si>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</si>
  <si>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</si>
  <si>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</si>
  <si>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</si>
  <si>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</si>
  <si>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</si>
  <si>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</si>
  <si>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</si>
  <si>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</si>
  <si>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</si>
  <si>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</si>
  <si>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</si>
  <si>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</si>
  <si>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</si>
  <si>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</si>
  <si>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</si>
  <si>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</si>
  <si>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</si>
  <si>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</si>
  <si>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</si>
  <si>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</si>
  <si>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</si>
  <si>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</si>
  <si>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</si>
  <si>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</si>
  <si>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</si>
  <si>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</si>
  <si>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</si>
  <si>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</si>
  <si>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</si>
  <si>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</si>
  <si>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</si>
  <si>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</si>
  <si>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</si>
  <si>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</si>
  <si>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</si>
  <si>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</si>
  <si>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</si>
  <si>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</si>
  <si>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</si>
  <si>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</si>
  <si>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</si>
  <si>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</si>
  <si>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</si>
  <si>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</si>
  <si>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</si>
  <si>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</si>
  <si>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</si>
  <si>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</si>
  <si>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</si>
  <si>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</si>
  <si>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</si>
  <si>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</si>
  <si>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</si>
  <si>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</si>
  <si>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</si>
  <si>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</si>
  <si>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</si>
  <si>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</si>
  <si>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</si>
  <si>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</si>
  <si>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</si>
  <si>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</si>
  <si>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</si>
  <si>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</si>
  <si>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</si>
  <si>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</si>
  <si>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</si>
  <si>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</si>
  <si>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</si>
  <si>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</si>
  <si>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</si>
  <si>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</si>
  <si>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</si>
  <si>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</si>
  <si>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</si>
  <si>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</si>
  <si>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</si>
  <si>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</si>
  <si>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</si>
  <si>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</si>
  <si>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</si>
  <si>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</si>
  <si>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</si>
  <si>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</si>
  <si>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</si>
  <si>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</si>
  <si>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</si>
  <si>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</si>
  <si>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</si>
  <si>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</si>
  <si>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</si>
  <si>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</si>
  <si>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</si>
  <si>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</si>
  <si>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</si>
  <si>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</si>
  <si>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</si>
  <si>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</si>
  <si>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</si>
  <si>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</si>
  <si>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</si>
  <si>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</si>
  <si>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</si>
  <si>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</si>
  <si>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</si>
  <si>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</si>
  <si>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</si>
  <si>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</si>
  <si>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</si>
  <si>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</si>
  <si>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</si>
  <si>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</si>
  <si>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</si>
  <si>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</si>
  <si>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</si>
  <si>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</si>
  <si>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</si>
  <si>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</si>
  <si>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</si>
  <si>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</si>
  <si>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</si>
  <si>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</si>
  <si>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</si>
  <si>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</si>
  <si>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</si>
  <si>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</si>
  <si>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</si>
  <si>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</si>
  <si>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</si>
  <si>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</si>
  <si>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</si>
  <si>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</si>
  <si>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</si>
  <si>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</si>
  <si>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</si>
  <si>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</si>
  <si>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</si>
  <si>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</si>
  <si>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</si>
  <si>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</si>
  <si>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</si>
  <si>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</si>
  <si>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</si>
  <si>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</si>
  <si>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</si>
  <si>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</si>
  <si>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</si>
  <si>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</si>
  <si>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</si>
  <si>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</si>
  <si>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</si>
  <si>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</si>
  <si>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</si>
  <si>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</si>
  <si>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</si>
  <si>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</si>
  <si>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</si>
  <si>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</si>
  <si>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</si>
  <si>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</si>
  <si>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</si>
  <si>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</si>
  <si>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</si>
  <si>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</si>
  <si>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</si>
  <si>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</si>
  <si>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</si>
  <si>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</si>
  <si>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</si>
  <si>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</si>
  <si>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</si>
  <si>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</si>
  <si>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</si>
  <si>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</si>
  <si>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</si>
  <si>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</si>
  <si>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</si>
  <si>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</si>
  <si>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</si>
  <si>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</si>
  <si>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</si>
  <si>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</si>
  <si>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</si>
  <si>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</si>
  <si>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</si>
  <si>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</si>
  <si>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</si>
  <si>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</si>
  <si>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</si>
  <si>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</si>
  <si>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</si>
  <si>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</si>
  <si>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</si>
  <si>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</si>
  <si>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</si>
  <si>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</si>
  <si>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</si>
  <si>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</si>
  <si>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</si>
  <si>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</si>
  <si>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</si>
  <si>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</si>
  <si>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</si>
  <si>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</si>
  <si>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</si>
  <si>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</si>
  <si>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</si>
  <si>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</si>
  <si>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</si>
  <si>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</si>
  <si>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</si>
  <si>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</si>
  <si>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</si>
  <si>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</si>
  <si>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</si>
  <si>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</si>
  <si>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</si>
  <si>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</si>
  <si>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</si>
  <si>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</si>
  <si>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</si>
  <si>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</si>
  <si>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</si>
  <si>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</si>
  <si>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</si>
  <si>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</si>
  <si>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</si>
  <si>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</si>
  <si>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</si>
  <si>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</si>
  <si>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</si>
  <si>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</si>
  <si>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</si>
  <si>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</si>
  <si>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</si>
  <si>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</si>
  <si>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</si>
  <si>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</si>
  <si>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</si>
  <si>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</si>
  <si>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</si>
  <si>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</si>
  <si>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</si>
  <si>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</si>
  <si>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</si>
  <si>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</si>
  <si>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</si>
  <si>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</si>
  <si>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</si>
  <si>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</si>
  <si>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</si>
  <si>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</si>
  <si>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</si>
  <si>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</si>
  <si>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</si>
  <si>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</si>
  <si>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</si>
  <si>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</si>
  <si>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</si>
  <si>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</si>
  <si>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</si>
  <si>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</si>
  <si>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</si>
  <si>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</si>
  <si>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</si>
  <si>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</si>
  <si>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</si>
  <si>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</si>
  <si>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</si>
  <si>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</si>
  <si>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</si>
  <si>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</si>
  <si>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</si>
  <si>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</si>
  <si>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</si>
  <si>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</si>
  <si>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</si>
  <si>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</si>
  <si>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</si>
  <si>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</si>
  <si>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</si>
  <si>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</si>
  <si>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</si>
  <si>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</si>
  <si>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</si>
  <si>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</si>
  <si>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</si>
  <si>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</si>
  <si>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</si>
  <si>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</si>
  <si>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</si>
  <si>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</si>
  <si>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</si>
  <si>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</si>
  <si>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</si>
  <si>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</si>
  <si>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</si>
  <si>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</si>
  <si>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</si>
  <si>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</si>
  <si>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</si>
  <si>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</si>
  <si>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</si>
  <si>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</si>
  <si>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</si>
  <si>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</si>
  <si>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</si>
  <si>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</si>
  <si>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</si>
  <si>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</si>
  <si>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</si>
  <si>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</si>
  <si>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</si>
  <si>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</si>
  <si>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</si>
  <si>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</si>
  <si>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</si>
  <si>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</si>
  <si>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</si>
  <si>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</si>
  <si>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</si>
  <si>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</si>
  <si>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</si>
  <si>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</si>
  <si>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</si>
  <si>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</si>
  <si>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</si>
  <si>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</si>
  <si>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</si>
  <si>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</si>
  <si>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</si>
  <si>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</si>
  <si>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</si>
  <si>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</si>
  <si>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</si>
  <si>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</si>
  <si>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</si>
  <si>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</si>
  <si>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</si>
  <si>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</si>
  <si>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</si>
  <si>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</si>
  <si>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</si>
  <si>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</si>
  <si>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</si>
  <si>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</si>
  <si>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</si>
  <si>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</si>
  <si>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</si>
  <si>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</si>
  <si>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</si>
  <si>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</si>
  <si>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</si>
  <si>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</si>
  <si>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</si>
  <si>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</si>
  <si>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</si>
  <si>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</si>
  <si>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</si>
  <si>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</si>
  <si>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</si>
  <si>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</si>
  <si>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</si>
  <si>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</si>
  <si>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</si>
  <si>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</si>
  <si>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</si>
  <si>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</si>
  <si>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</si>
  <si>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</si>
  <si>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</si>
  <si>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</si>
  <si>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</si>
  <si>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</si>
  <si>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</si>
  <si>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</si>
  <si>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</si>
  <si>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</si>
  <si>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</si>
  <si>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</si>
  <si>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</si>
  <si>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</si>
  <si>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</si>
  <si>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</si>
  <si>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</si>
  <si>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</si>
  <si>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</si>
  <si>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</si>
  <si>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</si>
  <si>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</si>
  <si>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</si>
  <si>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</si>
  <si>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</si>
  <si>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</si>
  <si>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</si>
  <si>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</si>
  <si>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</si>
  <si>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</si>
  <si>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</si>
  <si>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</si>
  <si>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</si>
  <si>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</si>
  <si>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</si>
  <si>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</si>
  <si>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</si>
  <si>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</si>
  <si>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</si>
  <si>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</si>
  <si>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</si>
  <si>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</si>
  <si>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</si>
  <si>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</si>
  <si>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</si>
  <si>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</si>
  <si>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</si>
  <si>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</si>
  <si>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</si>
  <si>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</si>
  <si>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</si>
  <si>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</si>
  <si>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</si>
  <si>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</si>
  <si>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</si>
  <si>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</si>
  <si>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</si>
  <si>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</si>
  <si>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</si>
  <si>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</si>
  <si>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</si>
  <si>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</si>
  <si>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</si>
  <si>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</si>
  <si>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</si>
  <si>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</si>
  <si>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</si>
  <si>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</si>
  <si>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</si>
  <si>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</si>
  <si>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</si>
  <si>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</si>
  <si>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</si>
  <si>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</si>
  <si>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</si>
  <si>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</si>
  <si>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</si>
  <si>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</si>
  <si>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</si>
  <si>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</si>
  <si>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</si>
  <si>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</si>
  <si>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</si>
  <si>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</si>
  <si>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</si>
  <si>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</si>
  <si>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</si>
  <si>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</si>
  <si>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</si>
  <si>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</si>
  <si>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</si>
  <si>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</si>
  <si>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</si>
  <si>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</si>
  <si>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</si>
  <si>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</si>
  <si>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</si>
  <si>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</si>
  <si>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</si>
  <si>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</si>
  <si>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</si>
  <si>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</si>
  <si>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</si>
  <si>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</si>
  <si>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</si>
  <si>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</si>
  <si>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</si>
  <si>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</si>
  <si>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</si>
  <si>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</si>
  <si>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</si>
  <si>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</si>
  <si>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</si>
  <si>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</si>
  <si>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</si>
  <si>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</si>
  <si>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</si>
  <si>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</si>
  <si>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</si>
  <si>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</si>
  <si>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</si>
  <si>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</si>
  <si>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</si>
  <si>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</si>
  <si>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</si>
  <si>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</si>
  <si>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</si>
  <si>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</si>
  <si>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</si>
  <si>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</si>
  <si>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</si>
  <si>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</si>
  <si>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</si>
  <si>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</si>
  <si>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</si>
  <si>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</si>
  <si>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</si>
  <si>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</si>
  <si>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</si>
  <si>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</si>
  <si>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</si>
  <si>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</si>
  <si>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</si>
  <si>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</si>
  <si>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</si>
  <si>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</si>
  <si>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</si>
  <si>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</si>
  <si>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</si>
  <si>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</si>
  <si>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</si>
  <si>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</si>
  <si>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</si>
  <si>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</si>
  <si>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</si>
  <si>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</si>
  <si>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</si>
  <si>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</si>
  <si>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</si>
  <si>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</si>
  <si>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</si>
  <si>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</si>
  <si>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</si>
  <si>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</si>
  <si>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</si>
  <si>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</si>
  <si>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</si>
  <si>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</si>
  <si>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</si>
  <si>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</si>
  <si>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</si>
  <si>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</si>
  <si>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</si>
  <si>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</si>
  <si>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</si>
  <si>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</si>
  <si>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</si>
  <si>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</si>
  <si>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</si>
  <si>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</si>
  <si>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</si>
  <si>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</si>
  <si>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</si>
  <si>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</si>
  <si>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</si>
  <si>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</si>
  <si>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</si>
  <si>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</si>
  <si>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</si>
  <si>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</si>
  <si>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</si>
  <si>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</si>
  <si>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</si>
  <si>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</si>
  <si>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</si>
  <si>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</si>
  <si>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</si>
  <si>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</si>
  <si>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</si>
  <si>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</si>
  <si>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</si>
  <si>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</si>
  <si>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</si>
  <si>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</si>
  <si>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</si>
  <si>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</si>
  <si>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</si>
  <si>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</si>
  <si>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</si>
  <si>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</si>
  <si>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</si>
  <si>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</si>
  <si>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</si>
  <si>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</si>
  <si>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</si>
  <si>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</si>
  <si>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</si>
  <si>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</si>
  <si>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</si>
  <si>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</si>
  <si>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</si>
  <si>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</si>
  <si>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</si>
  <si>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</si>
  <si>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</si>
  <si>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</si>
  <si>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</si>
  <si>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</si>
  <si>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</si>
  <si>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</si>
  <si>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</si>
  <si>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</si>
  <si>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</si>
  <si>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</si>
  <si>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</si>
  <si>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</si>
  <si>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</si>
  <si>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</si>
  <si>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</si>
  <si>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</si>
  <si>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</si>
  <si>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</si>
  <si>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</si>
  <si>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</si>
  <si>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</si>
  <si>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</si>
  <si>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</si>
  <si>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</si>
  <si>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</si>
  <si>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</si>
  <si>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</si>
  <si>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</si>
  <si>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</si>
  <si>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</si>
  <si>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</si>
  <si>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</si>
  <si>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</si>
  <si>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</si>
  <si>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</si>
  <si>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</si>
  <si>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</si>
  <si>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</si>
  <si>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</si>
  <si>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</si>
  <si>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</si>
  <si>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</si>
  <si>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</si>
  <si>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</si>
  <si>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</si>
  <si>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</si>
  <si>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</si>
  <si>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</si>
  <si>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</si>
  <si>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</si>
  <si>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</si>
  <si>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</si>
  <si>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</si>
  <si>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</si>
  <si>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</si>
  <si>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</si>
  <si>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</si>
  <si>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</si>
  <si>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</si>
  <si>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</si>
  <si>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</si>
  <si>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</si>
  <si>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</si>
  <si>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</si>
  <si>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</si>
  <si>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</si>
  <si>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</si>
  <si>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</si>
  <si>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</si>
  <si>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</si>
  <si>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</si>
  <si>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</si>
  <si>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</si>
  <si>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</si>
  <si>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</si>
  <si>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</si>
  <si>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</si>
  <si>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</si>
  <si>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</si>
  <si>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</si>
  <si>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</si>
  <si>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</si>
  <si>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</si>
  <si>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</si>
  <si>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</si>
  <si>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</si>
  <si>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</si>
  <si>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</si>
  <si>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</si>
  <si>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</si>
  <si>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</si>
  <si>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</si>
  <si>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</si>
  <si>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</si>
  <si>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</si>
  <si>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</si>
  <si>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</si>
  <si>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</si>
  <si>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</si>
  <si>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</si>
  <si>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</si>
  <si>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</si>
  <si>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</si>
  <si>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</si>
  <si>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</si>
  <si>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</si>
  <si>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</si>
  <si>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</si>
  <si>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</si>
  <si>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</si>
  <si>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</si>
  <si>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</si>
  <si>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</si>
  <si>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</si>
  <si>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</si>
  <si>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</si>
  <si>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</si>
  <si>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</si>
  <si>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</si>
  <si>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</si>
  <si>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</si>
  <si>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</si>
  <si>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</si>
  <si>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</si>
  <si>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</si>
  <si>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</si>
  <si>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</si>
  <si>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</si>
  <si>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</si>
  <si>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</si>
  <si>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</si>
  <si>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</si>
  <si>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</si>
  <si>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</si>
  <si>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</si>
  <si>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</si>
  <si>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</si>
  <si>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</si>
  <si>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</si>
  <si>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</si>
  <si>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</si>
  <si>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</si>
  <si>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</si>
  <si>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</si>
  <si>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</si>
  <si>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</si>
  <si>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</si>
  <si>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</si>
  <si>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</si>
  <si>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</si>
  <si>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</si>
  <si>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</si>
  <si>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</si>
  <si>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</si>
  <si>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</si>
  <si>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</si>
  <si>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</si>
  <si>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</si>
  <si>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</si>
  <si>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</si>
  <si>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</si>
  <si>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</si>
  <si>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</si>
  <si>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</si>
  <si>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</si>
  <si>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</si>
  <si>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</si>
  <si>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</si>
  <si>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</si>
  <si>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</si>
  <si>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</si>
  <si>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</si>
  <si>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</si>
  <si>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</si>
  <si>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</si>
  <si>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</si>
  <si>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</si>
  <si>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</si>
  <si>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</si>
  <si>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</si>
  <si>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</si>
  <si>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</si>
  <si>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</si>
  <si>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</si>
  <si>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</si>
  <si>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</si>
  <si>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</si>
  <si>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</si>
  <si>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</si>
  <si>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</si>
  <si>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</si>
  <si>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</si>
  <si>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</si>
  <si>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</si>
  <si>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</si>
  <si>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</si>
  <si>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</si>
  <si>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</si>
  <si>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</si>
  <si>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</si>
  <si>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</si>
  <si>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</si>
  <si>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</si>
  <si>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</si>
  <si>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</si>
  <si>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</si>
  <si>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</si>
  <si>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</si>
  <si>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</si>
  <si>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</si>
  <si>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</si>
  <si>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</si>
  <si>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</si>
  <si>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</si>
  <si>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</si>
  <si>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</si>
  <si>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</si>
  <si>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</si>
  <si>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</si>
  <si>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</si>
  <si>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</si>
  <si>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</si>
  <si>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</si>
  <si>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</si>
  <si>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</si>
  <si>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</si>
  <si>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</si>
  <si>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</si>
  <si>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</si>
  <si>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</si>
  <si>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</si>
  <si>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</si>
  <si>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</si>
  <si>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</si>
  <si>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</si>
  <si>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</si>
  <si>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</si>
  <si>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</si>
  <si>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</si>
  <si>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</si>
  <si>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</si>
  <si>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</si>
  <si>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</si>
  <si>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</si>
  <si>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</si>
  <si>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</si>
  <si>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</si>
  <si>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</si>
  <si>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</si>
  <si>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</si>
  <si>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</si>
  <si>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</si>
  <si>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</si>
  <si>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</si>
  <si>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</si>
  <si>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</si>
  <si>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</si>
  <si>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</si>
  <si>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</si>
  <si>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</si>
  <si>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</si>
  <si>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</si>
  <si>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</si>
  <si>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</si>
  <si>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</si>
  <si>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</si>
  <si>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</si>
  <si>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</si>
  <si>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</si>
  <si>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</si>
  <si>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</si>
  <si>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</si>
  <si>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</si>
  <si>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</si>
  <si>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</si>
  <si>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</si>
  <si>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</si>
  <si>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</si>
  <si>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</si>
  <si>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</si>
  <si>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</si>
  <si>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</si>
  <si>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</si>
  <si>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</si>
  <si>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</si>
  <si>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</si>
  <si>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</si>
  <si>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</si>
  <si>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</si>
  <si>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</si>
  <si>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</si>
  <si>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</si>
  <si>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</si>
  <si>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</si>
  <si>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</si>
  <si>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</si>
  <si>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</si>
  <si>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</si>
  <si>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</si>
  <si>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</si>
  <si>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</si>
  <si>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</si>
  <si>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</si>
  <si>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</si>
  <si>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</si>
  <si>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</si>
  <si>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</si>
  <si>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</si>
  <si>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</si>
  <si>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</si>
  <si>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</si>
  <si>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</si>
  <si>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</si>
  <si>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</si>
  <si>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</si>
  <si>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</si>
  <si>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</si>
  <si>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</si>
  <si>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</si>
  <si>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</si>
  <si>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</si>
  <si>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</si>
  <si>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</si>
  <si>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</si>
  <si>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</si>
  <si>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</si>
  <si>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</si>
  <si>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</si>
  <si>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</si>
  <si>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</si>
  <si>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</si>
  <si>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</si>
  <si>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</si>
  <si>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</si>
  <si>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</si>
  <si>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</si>
  <si>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</si>
  <si>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</si>
  <si>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</si>
  <si>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</si>
  <si>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</si>
  <si>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</si>
  <si>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</si>
  <si>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</si>
  <si>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</si>
  <si>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</si>
  <si>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</si>
  <si>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</si>
  <si>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</si>
  <si>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</si>
  <si>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</si>
  <si>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</si>
  <si>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</si>
  <si>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</si>
  <si>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</si>
  <si>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</si>
  <si>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</si>
  <si>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</si>
  <si>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</si>
  <si>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</si>
  <si>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</si>
  <si>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</si>
  <si>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</si>
  <si>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</si>
  <si>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</si>
  <si>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</si>
  <si>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</si>
  <si>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</si>
  <si>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</si>
  <si>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</si>
  <si>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</si>
  <si>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</si>
  <si>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</si>
  <si>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</si>
  <si>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</si>
  <si>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</si>
  <si>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</si>
  <si>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</si>
  <si>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</si>
  <si>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</si>
  <si>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</si>
  <si>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</si>
  <si>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</si>
  <si>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</si>
  <si>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</si>
  <si>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</si>
  <si>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</si>
  <si>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</si>
  <si>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</si>
  <si>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</si>
  <si>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</si>
  <si>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</si>
  <si>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</si>
  <si>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</si>
  <si>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</si>
  <si>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</si>
  <si>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</si>
  <si>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</si>
  <si>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</si>
  <si>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</si>
  <si>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</si>
  <si>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</si>
  <si>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</si>
  <si>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</si>
  <si>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</si>
  <si>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</si>
  <si>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</si>
  <si>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</si>
  <si>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</si>
  <si>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</si>
  <si>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</si>
  <si>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</si>
  <si>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</si>
  <si>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</si>
  <si>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</si>
  <si>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</si>
  <si>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</si>
  <si>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</si>
  <si>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</si>
  <si>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</si>
  <si>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</si>
  <si>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</si>
  <si>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</si>
  <si>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</si>
  <si>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</si>
  <si>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</si>
  <si>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</si>
  <si>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</si>
  <si>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</si>
  <si>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</si>
  <si>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</si>
  <si>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</si>
  <si>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</si>
  <si>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</si>
  <si>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</si>
  <si>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</si>
  <si>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</si>
  <si>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</si>
  <si>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</si>
  <si>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</si>
  <si>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</si>
  <si>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</si>
  <si>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</si>
  <si>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</si>
  <si>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</si>
  <si>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</si>
  <si>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</si>
  <si>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</si>
  <si>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</si>
  <si>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</si>
  <si>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</si>
  <si>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</si>
  <si>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</si>
  <si>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</si>
  <si>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</si>
  <si>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</si>
  <si>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</si>
  <si>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</si>
  <si>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</si>
  <si>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</si>
  <si>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</si>
  <si>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</si>
  <si>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</si>
  <si>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</si>
  <si>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</si>
  <si>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</si>
  <si>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</si>
  <si>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</si>
  <si>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</si>
  <si>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</si>
  <si>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</si>
  <si>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</si>
  <si>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</si>
  <si>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</si>
  <si>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</si>
  <si>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</si>
  <si>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</si>
  <si>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</si>
  <si>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</si>
  <si>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</si>
  <si>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</si>
  <si>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</si>
  <si>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</si>
  <si>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</si>
  <si>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</si>
  <si>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</si>
  <si>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</si>
  <si>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</si>
  <si>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</si>
  <si>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</si>
  <si>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</si>
  <si>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</si>
  <si>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</si>
  <si>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</si>
  <si>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</si>
  <si>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</si>
  <si>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</si>
  <si>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</si>
  <si>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</si>
  <si>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</si>
  <si>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</si>
  <si>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</si>
  <si>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</si>
  <si>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</si>
  <si>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</si>
  <si>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</si>
  <si>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</si>
  <si>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</si>
  <si>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</si>
  <si>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</si>
  <si>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</si>
  <si>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</si>
  <si>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</si>
  <si>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</si>
  <si>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</si>
  <si>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</si>
  <si>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</si>
  <si>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</si>
  <si>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</si>
  <si>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</si>
  <si>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</si>
  <si>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</si>
  <si>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</si>
  <si>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</si>
  <si>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</si>
  <si>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</si>
  <si>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</si>
  <si>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</si>
  <si>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</si>
  <si>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</si>
  <si>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</si>
  <si>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</si>
  <si>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</si>
  <si>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</si>
  <si>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</si>
  <si>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</si>
  <si>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</si>
  <si>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</si>
  <si>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</si>
  <si>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</si>
  <si>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</si>
  <si>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</si>
  <si>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</si>
  <si>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</si>
  <si>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</si>
  <si>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</si>
  <si>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</si>
  <si>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</si>
  <si>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</si>
  <si>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</si>
  <si>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</si>
  <si>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</si>
  <si>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</si>
  <si>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</si>
  <si>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</si>
  <si>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</si>
  <si>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</si>
  <si>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</si>
  <si>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</si>
  <si>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</si>
  <si>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</si>
  <si>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</si>
  <si>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</si>
  <si>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</si>
  <si>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</si>
  <si>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</si>
  <si>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</si>
  <si>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</si>
  <si>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</si>
  <si>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</si>
  <si>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</si>
  <si>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</si>
  <si>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</si>
  <si>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</si>
  <si>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</si>
  <si>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</si>
  <si>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</si>
  <si>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</si>
  <si>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</si>
  <si>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</si>
  <si>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</si>
  <si>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</si>
  <si>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</si>
  <si>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</si>
  <si>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</si>
  <si>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</si>
  <si>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</si>
  <si>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</si>
  <si>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</si>
  <si>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</si>
  <si>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</si>
  <si>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</si>
  <si>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</si>
  <si>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</si>
  <si>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</si>
  <si>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</si>
  <si>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</si>
  <si>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</si>
  <si>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</si>
  <si>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</si>
  <si>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</si>
  <si>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</si>
  <si>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</si>
  <si>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</si>
  <si>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</si>
  <si>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</si>
  <si>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</si>
  <si>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</si>
  <si>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</si>
  <si>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</si>
  <si>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</si>
  <si>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</si>
  <si>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</si>
  <si>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</si>
  <si>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</si>
  <si>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</si>
  <si>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</si>
  <si>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</si>
  <si>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</si>
  <si>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</si>
  <si>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</si>
  <si>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</si>
  <si>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</si>
  <si>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</si>
  <si>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</si>
  <si>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</si>
  <si>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</si>
  <si>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</si>
  <si>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</si>
  <si>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</si>
  <si>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</si>
  <si>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</si>
  <si>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</si>
  <si>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</si>
  <si>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</si>
  <si>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</si>
  <si>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</si>
  <si>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</si>
  <si>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</si>
  <si>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</si>
  <si>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</si>
  <si>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</si>
  <si>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</si>
  <si>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</si>
  <si>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</si>
  <si>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</si>
  <si>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</si>
  <si>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</si>
  <si>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</si>
  <si>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</si>
  <si>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</si>
  <si>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</si>
  <si>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</si>
  <si>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</si>
  <si>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</si>
  <si>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</si>
  <si>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</si>
  <si>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</si>
  <si>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</si>
  <si>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</si>
  <si>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</si>
  <si>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</si>
  <si>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</si>
  <si>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</si>
  <si>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</si>
  <si>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</si>
  <si>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</si>
  <si>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</si>
  <si>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</si>
  <si>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</si>
  <si>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</si>
  <si>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</si>
  <si>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</si>
  <si>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</si>
  <si>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</si>
  <si>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</si>
  <si>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</si>
  <si>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</si>
  <si>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</si>
  <si>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</si>
  <si>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</si>
  <si>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</si>
  <si>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</si>
  <si>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</si>
  <si>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</si>
  <si>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</si>
  <si>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</si>
  <si>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</si>
  <si>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</si>
  <si>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</si>
  <si>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</si>
  <si>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</si>
  <si>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</si>
  <si>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</si>
  <si>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</si>
  <si>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</si>
  <si>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</si>
  <si>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</si>
  <si>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</si>
  <si>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</si>
  <si>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</si>
  <si>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</si>
  <si>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</si>
  <si>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</si>
  <si>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</si>
  <si>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</si>
  <si>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</si>
  <si>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</si>
  <si>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</si>
  <si>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</si>
  <si>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</si>
  <si>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</si>
  <si>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</si>
  <si>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</si>
  <si>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</si>
  <si>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</si>
  <si>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</si>
  <si>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</si>
  <si>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</si>
  <si>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</si>
  <si>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</si>
  <si>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</si>
  <si>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</si>
  <si>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</si>
  <si>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</si>
  <si>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</si>
  <si>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</si>
  <si>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</si>
  <si>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</si>
  <si>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</si>
  <si>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</si>
  <si>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</si>
  <si>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</si>
  <si>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</si>
  <si>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</si>
  <si>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</si>
  <si>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</si>
  <si>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</si>
  <si>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</si>
  <si>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</si>
  <si>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</si>
  <si>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</si>
  <si>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</si>
  <si>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</si>
  <si>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</si>
  <si>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</si>
  <si>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</si>
  <si>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</si>
  <si>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</si>
  <si>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</si>
  <si>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</si>
  <si>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</si>
  <si>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</si>
  <si>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</si>
  <si>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</si>
  <si>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</si>
  <si>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</si>
  <si>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</si>
  <si>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</si>
  <si>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</si>
  <si>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</si>
  <si>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</si>
  <si>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</si>
  <si>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</si>
  <si>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</si>
  <si>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</si>
  <si>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</si>
  <si>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</si>
  <si>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</si>
  <si>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</si>
  <si>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</si>
  <si>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</si>
  <si>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</si>
  <si>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</si>
  <si>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</si>
  <si>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</si>
  <si>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</si>
  <si>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</si>
  <si>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</si>
  <si>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</si>
  <si>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</si>
  <si>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</si>
  <si>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</si>
  <si>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</si>
  <si>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</si>
  <si>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</si>
  <si>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</si>
  <si>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</si>
  <si>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</si>
  <si>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</si>
  <si>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</si>
  <si>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</si>
  <si>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</si>
  <si>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</si>
  <si>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</si>
  <si>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</si>
  <si>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</si>
  <si>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</si>
  <si>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</si>
  <si>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</si>
  <si>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</si>
  <si>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</si>
  <si>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</si>
  <si>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</si>
  <si>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</si>
  <si>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</si>
  <si>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</si>
  <si>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</si>
  <si>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</si>
  <si>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</si>
  <si>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</si>
  <si>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</si>
  <si>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</si>
  <si>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</si>
  <si>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</si>
  <si>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</si>
  <si>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</si>
  <si>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</si>
  <si>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</si>
  <si>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</si>
  <si>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</si>
  <si>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</si>
  <si>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</si>
  <si>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</si>
  <si>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</si>
  <si>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</si>
  <si>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</si>
  <si>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</si>
  <si>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</si>
  <si>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</si>
  <si>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</si>
  <si>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</si>
  <si>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</si>
  <si>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</si>
  <si>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</si>
  <si>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</si>
  <si>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</si>
  <si>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</si>
  <si>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</si>
  <si>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</si>
  <si>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</si>
  <si>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</si>
  <si>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</si>
  <si>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</si>
  <si>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</si>
  <si>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</si>
  <si>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</si>
  <si>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</si>
  <si>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</si>
  <si>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</si>
  <si>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</si>
  <si>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</si>
  <si>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</si>
  <si>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</si>
  <si>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</si>
  <si>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</si>
  <si>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</si>
  <si>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</si>
  <si>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</si>
  <si>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</si>
  <si>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</si>
  <si>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</si>
  <si>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</si>
  <si>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</si>
  <si>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</si>
  <si>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</si>
  <si>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</si>
  <si>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</si>
  <si>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</si>
  <si>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</si>
  <si>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</si>
  <si>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</si>
  <si>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</si>
  <si>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</si>
  <si>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</si>
  <si>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</si>
  <si>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</si>
  <si>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</si>
  <si>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</si>
  <si>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</si>
  <si>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</si>
  <si>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</si>
  <si>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</si>
  <si>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</si>
  <si>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</si>
  <si>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</si>
  <si>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</si>
  <si>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</si>
  <si>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</si>
  <si>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</si>
  <si>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</si>
  <si>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</si>
  <si>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</si>
  <si>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</si>
  <si>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</si>
  <si>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</si>
  <si>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</si>
  <si>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</si>
  <si>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</si>
  <si>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</si>
  <si>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</si>
  <si>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</si>
  <si>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</si>
  <si>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</si>
  <si>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</si>
  <si>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</si>
  <si>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</si>
  <si>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</si>
  <si>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</si>
  <si>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</si>
  <si>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</si>
  <si>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</si>
  <si>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</si>
  <si>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</si>
  <si>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</si>
  <si>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</si>
  <si>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</si>
  <si>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</si>
  <si>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</si>
  <si>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</si>
  <si>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</si>
  <si>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</si>
  <si>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</si>
  <si>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</si>
  <si>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</si>
  <si>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</si>
  <si>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</si>
  <si>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</si>
  <si>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</si>
  <si>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</si>
  <si>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</si>
  <si>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</si>
  <si>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</si>
  <si>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</si>
  <si>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</si>
  <si>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</si>
  <si>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</si>
  <si>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</si>
  <si>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</si>
  <si>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</si>
  <si>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</si>
  <si>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</si>
  <si>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</si>
  <si>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</si>
  <si>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</si>
  <si>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</si>
  <si>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</si>
  <si>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</si>
  <si>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</si>
  <si>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</si>
  <si>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</si>
  <si>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</si>
  <si>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</si>
  <si>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</si>
  <si>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</si>
  <si>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</si>
  <si>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</si>
  <si>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</si>
  <si>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</si>
  <si>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</si>
  <si>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</si>
  <si>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</si>
  <si>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</si>
  <si>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</si>
  <si>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</si>
  <si>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</si>
  <si>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</si>
  <si>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</si>
  <si>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</si>
  <si>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</si>
  <si>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</si>
  <si>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</si>
  <si>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</si>
  <si>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</si>
  <si>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</si>
  <si>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</si>
  <si>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</si>
  <si>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</si>
  <si>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</si>
  <si>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</si>
  <si>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</si>
  <si>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</si>
  <si>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</si>
  <si>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</si>
  <si>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</si>
  <si>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</si>
  <si>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</si>
  <si>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</si>
  <si>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</si>
  <si>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</si>
  <si>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</si>
  <si>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</si>
  <si>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</si>
  <si>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</si>
  <si>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</si>
  <si>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</si>
  <si>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</si>
  <si>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</si>
  <si>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</si>
  <si>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</si>
  <si>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</si>
  <si>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</si>
  <si>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</si>
  <si>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</si>
  <si>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</si>
  <si>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</si>
  <si>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</si>
  <si>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</si>
  <si>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</si>
  <si>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</si>
  <si>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</si>
  <si>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</si>
  <si>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</si>
  <si>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</si>
  <si>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</si>
  <si>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</si>
  <si>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</si>
  <si>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</si>
  <si>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</si>
  <si>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</si>
  <si>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</si>
  <si>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</si>
  <si>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</si>
  <si>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</si>
  <si>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</si>
  <si>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</si>
  <si>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</si>
  <si>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</si>
  <si>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</si>
  <si>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</si>
  <si>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</si>
  <si>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</si>
  <si>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</si>
  <si>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</si>
  <si>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</si>
  <si>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</si>
  <si>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</si>
  <si>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</si>
  <si>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</si>
  <si>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</si>
  <si>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</si>
  <si>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</si>
  <si>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</si>
  <si>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</si>
  <si>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</si>
  <si>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</si>
  <si>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</si>
  <si>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</si>
  <si>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</si>
  <si>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</si>
  <si>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</si>
  <si>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</si>
  <si>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</si>
  <si>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</si>
  <si>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</si>
  <si>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</si>
  <si>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</si>
  <si>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</si>
  <si>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</si>
  <si>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</si>
  <si>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</si>
  <si>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</si>
  <si>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</si>
  <si>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</si>
  <si>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</si>
  <si>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</si>
  <si>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</si>
  <si>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</si>
  <si>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</si>
  <si>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</si>
  <si>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</si>
  <si>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</si>
  <si>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</si>
  <si>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</si>
  <si>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</si>
  <si>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</si>
  <si>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</si>
  <si>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</si>
  <si>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</si>
  <si>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</si>
  <si>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</si>
  <si>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</si>
  <si>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</si>
  <si>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</si>
  <si>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</si>
  <si>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</si>
  <si>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</si>
  <si>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</si>
  <si>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</si>
  <si>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</si>
  <si>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</si>
  <si>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</si>
  <si>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</si>
  <si>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</si>
  <si>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</si>
  <si>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</si>
  <si>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</si>
  <si>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</si>
  <si>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</si>
  <si>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</si>
  <si>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</si>
  <si>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</si>
  <si>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</si>
  <si>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</si>
  <si>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</si>
  <si>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</si>
  <si>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</si>
  <si>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</si>
  <si>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</si>
  <si>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</si>
  <si>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</si>
  <si>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</si>
  <si>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</si>
  <si>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</si>
  <si>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</si>
  <si>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</si>
  <si>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</si>
  <si>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</si>
  <si>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</si>
  <si>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</si>
  <si>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</si>
  <si>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</si>
  <si>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</si>
  <si>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</si>
  <si>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</si>
  <si>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</si>
  <si>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</si>
  <si>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</si>
  <si>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</si>
  <si>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</si>
  <si>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</si>
  <si>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</si>
  <si>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</si>
  <si>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</si>
  <si>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</si>
  <si>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</si>
  <si>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</si>
  <si>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</si>
  <si>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</si>
  <si>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</si>
  <si>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</si>
  <si>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</si>
  <si>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</si>
  <si>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</si>
  <si>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</si>
  <si>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</si>
  <si>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</si>
  <si>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</si>
  <si>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</si>
  <si>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</si>
  <si>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</si>
  <si>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</si>
  <si>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</si>
  <si>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</si>
  <si>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</si>
  <si>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</si>
  <si>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</si>
  <si>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</si>
  <si>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</si>
  <si>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</si>
  <si>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</si>
  <si>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</si>
  <si>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</si>
  <si>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</si>
  <si>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</si>
  <si>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</si>
  <si>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</si>
  <si>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</si>
  <si>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</si>
  <si>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</si>
  <si>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</si>
  <si>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</si>
  <si>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</si>
  <si>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</si>
  <si>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</si>
  <si>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</si>
  <si>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</si>
  <si>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</si>
  <si>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</si>
  <si>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</si>
  <si>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</si>
  <si>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</si>
  <si>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</si>
  <si>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</si>
  <si>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</si>
  <si>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</si>
  <si>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</si>
  <si>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</si>
  <si>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</si>
  <si>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</si>
  <si>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</si>
  <si>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</si>
  <si>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</si>
  <si>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</si>
  <si>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</si>
  <si>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</si>
  <si>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</si>
  <si>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</si>
  <si>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</si>
  <si>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</si>
  <si>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</si>
  <si>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</si>
  <si>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</si>
  <si>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</si>
  <si>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</si>
  <si>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</si>
  <si>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</si>
  <si>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</si>
  <si>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</si>
  <si>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</si>
  <si>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</si>
  <si>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</si>
  <si>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</si>
  <si>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</si>
  <si>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</si>
  <si>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</si>
  <si>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</si>
  <si>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</si>
  <si>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</si>
  <si>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</si>
  <si>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</si>
  <si>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</si>
  <si>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</si>
  <si>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</si>
  <si>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</si>
  <si>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</si>
  <si>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</si>
  <si>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</si>
  <si>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</si>
  <si>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</si>
  <si>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</si>
  <si>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</si>
  <si>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</si>
  <si>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</si>
  <si>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</si>
  <si>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</si>
  <si>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</si>
  <si>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</si>
  <si>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</si>
  <si>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</si>
  <si>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</si>
  <si>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</si>
  <si>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</si>
  <si>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</si>
  <si>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</si>
  <si>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</si>
  <si>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</si>
  <si>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</si>
  <si>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</si>
  <si>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</si>
  <si>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</si>
  <si>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</si>
  <si>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</si>
  <si>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</si>
  <si>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</si>
  <si>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</si>
  <si>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</si>
  <si>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</si>
  <si>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</si>
  <si>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</si>
  <si>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</si>
  <si>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</si>
  <si>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</si>
  <si>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</si>
  <si>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</si>
  <si>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</si>
  <si>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</si>
  <si>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</si>
  <si>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</si>
  <si>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</si>
  <si>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</si>
  <si>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</si>
  <si>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</si>
  <si>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</si>
  <si>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</si>
  <si>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</si>
  <si>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</si>
  <si>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</si>
  <si>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</si>
  <si>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</si>
  <si>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</si>
  <si>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</si>
  <si>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</si>
  <si>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</si>
  <si>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</si>
  <si>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</si>
  <si>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</si>
  <si>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</si>
  <si>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</si>
  <si>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</si>
  <si>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</si>
  <si>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</si>
  <si>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</si>
  <si>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</si>
  <si>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</si>
  <si>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</si>
  <si>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</si>
  <si>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</si>
  <si>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</si>
  <si>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</si>
  <si>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</si>
  <si>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</si>
  <si>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</si>
  <si>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</si>
  <si>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</si>
  <si>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</si>
  <si>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</si>
  <si>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</si>
  <si>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</si>
  <si>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</si>
  <si>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</si>
  <si>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</si>
  <si>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</si>
  <si>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</si>
  <si>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</si>
  <si>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</si>
  <si>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</si>
  <si>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</si>
  <si>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</si>
  <si>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</si>
  <si>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</si>
  <si>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</si>
  <si>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</si>
  <si>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</si>
  <si>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</si>
  <si>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</si>
  <si>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</si>
  <si>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</si>
  <si>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</si>
  <si>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</si>
  <si>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</si>
  <si>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</si>
  <si>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</si>
  <si>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</si>
  <si>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</si>
  <si>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</si>
  <si>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</si>
  <si>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</si>
  <si>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</si>
  <si>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</si>
  <si>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</si>
  <si>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</si>
  <si>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</si>
  <si>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</si>
  <si>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</si>
  <si>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</si>
  <si>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</si>
  <si>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</si>
  <si>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</si>
  <si>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</si>
  <si>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</si>
  <si>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</si>
  <si>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</si>
  <si>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</si>
  <si>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</si>
  <si>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</si>
  <si>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</si>
  <si>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</si>
  <si>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</si>
  <si>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</si>
  <si>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</si>
  <si>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</si>
  <si>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</si>
  <si>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</si>
  <si>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</si>
  <si>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</si>
  <si>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</si>
  <si>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</si>
  <si>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</si>
  <si>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</si>
  <si>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</si>
  <si>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</si>
  <si>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</si>
  <si>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</si>
  <si>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</si>
  <si>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</si>
  <si>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</si>
  <si>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</si>
  <si>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</si>
  <si>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</si>
  <si>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</si>
  <si>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</si>
  <si>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</si>
  <si>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</si>
  <si>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</si>
  <si>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</si>
  <si>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</si>
  <si>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</si>
  <si>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</si>
  <si>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</si>
  <si>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</si>
  <si>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</si>
  <si>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</si>
  <si>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</si>
  <si>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</si>
  <si>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</si>
  <si>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</si>
  <si>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</si>
  <si>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</si>
  <si>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</si>
  <si>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</si>
  <si>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</si>
  <si>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</si>
  <si>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</si>
  <si>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</si>
  <si>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</si>
  <si>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</si>
  <si>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</si>
  <si>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</si>
  <si>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</si>
  <si>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</si>
  <si>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</si>
  <si>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</si>
  <si>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</si>
  <si>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</si>
  <si>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</si>
  <si>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</si>
  <si>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</si>
  <si>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</si>
  <si>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</si>
  <si>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</si>
  <si>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</si>
  <si>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</si>
  <si>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</si>
  <si>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</si>
  <si>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</si>
  <si>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</si>
  <si>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</si>
  <si>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</si>
  <si>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</si>
  <si>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</si>
  <si>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</si>
  <si>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</si>
  <si>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</si>
  <si>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</si>
  <si>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</si>
  <si>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</si>
  <si>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</si>
  <si>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</si>
  <si>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</si>
  <si>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</si>
  <si>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</si>
  <si>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</si>
  <si>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</si>
  <si>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</si>
  <si>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</si>
  <si>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</si>
  <si>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</si>
  <si>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</si>
  <si>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</si>
  <si>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</si>
  <si>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</si>
  <si>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</si>
  <si>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</si>
  <si>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</si>
  <si>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</si>
  <si>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</si>
  <si>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</si>
  <si>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</si>
  <si>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</si>
  <si>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</si>
  <si>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</si>
  <si>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</si>
  <si>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</si>
  <si>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</si>
  <si>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</si>
  <si>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</si>
  <si>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</si>
  <si>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</si>
  <si>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</si>
  <si>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</si>
  <si>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</si>
  <si>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</si>
  <si>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</si>
  <si>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</si>
  <si>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</si>
  <si>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</si>
  <si>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</si>
  <si>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</si>
  <si>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</si>
  <si>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</si>
  <si>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</si>
  <si>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</si>
  <si>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</si>
  <si>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</si>
  <si>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</si>
  <si>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</si>
  <si>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</si>
  <si>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</si>
  <si>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</si>
  <si>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</si>
  <si>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</si>
  <si>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</si>
  <si>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</si>
  <si>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</si>
  <si>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</si>
  <si>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</si>
  <si>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</si>
  <si>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</si>
  <si>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</si>
  <si>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</si>
  <si>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</si>
  <si>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</si>
  <si>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</si>
  <si>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</si>
  <si>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</si>
  <si>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</si>
  <si>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</si>
  <si>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</si>
  <si>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</si>
  <si>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</si>
  <si>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</si>
  <si>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</si>
  <si>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</si>
  <si>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</si>
  <si>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</si>
  <si>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</si>
  <si>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</si>
  <si>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</si>
  <si>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</si>
  <si>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</si>
  <si>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</si>
  <si>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</si>
  <si>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</si>
  <si>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</si>
  <si>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</si>
  <si>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</si>
  <si>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</si>
  <si>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</si>
  <si>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</si>
  <si>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</si>
  <si>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</si>
  <si>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</si>
  <si>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</si>
  <si>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</si>
  <si>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</si>
  <si>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</si>
  <si>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</si>
  <si>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</si>
  <si>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</si>
  <si>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</si>
  <si>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</si>
  <si>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</si>
  <si>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</si>
  <si>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</si>
  <si>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</si>
  <si>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</si>
  <si>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</si>
  <si>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</si>
  <si>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</si>
  <si>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</si>
  <si>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</si>
  <si>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</si>
  <si>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</si>
  <si>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</si>
  <si>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</si>
  <si>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</si>
  <si>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</si>
  <si>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</si>
  <si>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</si>
  <si>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</si>
  <si>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</si>
  <si>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</si>
  <si>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</si>
  <si>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</si>
  <si>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</si>
  <si>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</si>
  <si>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</si>
  <si>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</si>
  <si>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</si>
  <si>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</si>
  <si>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</si>
  <si>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</si>
  <si>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</si>
  <si>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</si>
  <si>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</si>
  <si>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</si>
  <si>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</si>
  <si>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</si>
  <si>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</si>
  <si>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</si>
  <si>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</si>
  <si>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</si>
  <si>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</si>
  <si>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</si>
  <si>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</si>
  <si>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</si>
  <si>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</si>
  <si>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</si>
  <si>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</si>
  <si>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</si>
  <si>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</si>
  <si>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</si>
  <si>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</si>
  <si>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</si>
  <si>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</si>
  <si>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</si>
  <si>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</si>
  <si>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</si>
  <si>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</si>
  <si>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</si>
  <si>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</si>
  <si>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</si>
  <si>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</si>
  <si>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</si>
  <si>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</si>
  <si>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</si>
  <si>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</si>
  <si>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</si>
  <si>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</si>
  <si>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</si>
  <si>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</si>
  <si>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</si>
  <si>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</si>
  <si>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</si>
  <si>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</si>
  <si>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</si>
  <si>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</si>
  <si>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</si>
  <si>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</si>
  <si>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</si>
  <si>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</si>
  <si>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</si>
  <si>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</si>
  <si>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</si>
  <si>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</si>
  <si>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</si>
  <si>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</si>
  <si>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</si>
  <si>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</si>
  <si>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</si>
  <si>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</si>
  <si>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</si>
  <si>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</si>
  <si>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</si>
  <si>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</si>
  <si>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</si>
  <si>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</si>
  <si>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</si>
  <si>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</si>
  <si>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</si>
  <si>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</si>
  <si>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</si>
  <si>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</si>
  <si>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</si>
  <si>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</si>
  <si>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</si>
  <si>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</si>
  <si>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</si>
  <si>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</si>
  <si>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</si>
  <si>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</si>
  <si>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</si>
  <si>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</si>
  <si>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</si>
  <si>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</si>
  <si>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</si>
  <si>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</si>
  <si>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</si>
  <si>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</si>
  <si>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</si>
  <si>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</si>
  <si>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</si>
  <si>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</si>
  <si>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</si>
  <si>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</si>
  <si>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</si>
  <si>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</si>
  <si>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</si>
  <si>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</si>
  <si>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</si>
  <si>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</si>
  <si>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</si>
  <si>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</si>
  <si>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</si>
  <si>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</si>
  <si>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</si>
  <si>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</si>
  <si>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</si>
  <si>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</si>
  <si>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</si>
  <si>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</si>
  <si>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</si>
  <si>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</si>
  <si>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</si>
  <si>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</si>
  <si>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</si>
  <si>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</si>
  <si>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</si>
  <si>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</si>
  <si>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</si>
  <si>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</si>
  <si>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</si>
  <si>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</si>
  <si>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</si>
  <si>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</si>
  <si>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</si>
  <si>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</si>
  <si>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</si>
  <si>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</si>
  <si>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</si>
  <si>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</si>
  <si>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</si>
  <si>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</si>
  <si>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</si>
  <si>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</si>
  <si>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</si>
  <si>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</si>
  <si>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</si>
  <si>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</si>
  <si>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</si>
  <si>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</si>
  <si>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</si>
  <si>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</si>
  <si>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</si>
  <si>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</si>
  <si>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</si>
  <si>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</si>
  <si>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</si>
  <si>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</si>
  <si>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</si>
  <si>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</si>
  <si>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</si>
  <si>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</si>
  <si>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</si>
  <si>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</si>
  <si>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</si>
  <si>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</si>
  <si>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</si>
  <si>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</si>
  <si>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</si>
  <si>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</si>
  <si>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</si>
  <si>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</si>
  <si>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</si>
  <si>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</si>
  <si>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</si>
  <si>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</si>
  <si>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</si>
  <si>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</si>
  <si>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</si>
  <si>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</si>
  <si>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</si>
  <si>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</si>
  <si>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</si>
  <si>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</si>
  <si>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</si>
  <si>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</si>
  <si>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</si>
  <si>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</si>
  <si>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</si>
  <si>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</si>
  <si>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</si>
  <si>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</si>
  <si>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</si>
  <si>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</si>
  <si>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</si>
  <si>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</si>
  <si>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</si>
  <si>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</si>
  <si>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</si>
  <si>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</si>
  <si>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</si>
  <si>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</si>
  <si>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</si>
  <si>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</si>
  <si>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</si>
  <si>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</si>
  <si>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</si>
  <si>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</si>
  <si>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</si>
  <si>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</si>
  <si>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</si>
  <si>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</si>
  <si>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</si>
  <si>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</si>
  <si>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</si>
  <si>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</si>
  <si>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</si>
  <si>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</si>
  <si>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</si>
  <si>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</si>
  <si>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</si>
  <si>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</si>
  <si>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</si>
  <si>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</si>
  <si>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</si>
  <si>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</si>
  <si>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</si>
  <si>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</si>
  <si>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</si>
  <si>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</si>
  <si>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</si>
  <si>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</si>
  <si>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</si>
  <si>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</si>
  <si>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</si>
  <si>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</si>
  <si>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</si>
  <si>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</si>
  <si>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</si>
  <si>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</si>
  <si>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</si>
  <si>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</si>
  <si>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</si>
  <si>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</si>
  <si>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</si>
  <si>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</si>
  <si>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</si>
  <si>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</si>
  <si>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</si>
  <si>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</si>
  <si>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</si>
  <si>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</si>
  <si>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</si>
  <si>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</si>
  <si>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</si>
  <si>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</si>
  <si>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</si>
  <si>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</si>
  <si>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</si>
  <si>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</si>
  <si>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</si>
  <si>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</si>
  <si>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</si>
  <si>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</si>
  <si>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</si>
  <si>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</si>
  <si>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</si>
  <si>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</si>
  <si>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</si>
  <si>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</si>
  <si>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</si>
  <si>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</si>
  <si>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</si>
  <si>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</si>
  <si>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</si>
  <si>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</si>
  <si>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</si>
  <si>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</si>
  <si>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</si>
  <si>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</si>
  <si>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</si>
  <si>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</si>
  <si>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</si>
  <si>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</si>
  <si>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</si>
  <si>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</si>
  <si>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</si>
  <si>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</si>
  <si>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</si>
  <si>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</si>
  <si>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</si>
  <si>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</si>
  <si>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</si>
  <si>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</si>
  <si>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</si>
  <si>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</si>
  <si>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</si>
  <si>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</si>
  <si>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</si>
  <si>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</si>
  <si>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</si>
  <si>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</si>
  <si>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</si>
  <si>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</si>
  <si>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</si>
  <si>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</si>
  <si>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</si>
  <si>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</si>
  <si>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</si>
  <si>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</si>
  <si>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</si>
  <si>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</si>
  <si>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</si>
  <si>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</si>
  <si>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</si>
  <si>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</si>
  <si>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</si>
  <si>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</si>
  <si>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</si>
  <si>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</si>
  <si>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</si>
  <si>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</si>
  <si>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</si>
  <si>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</si>
  <si>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</si>
  <si>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</si>
  <si>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</si>
  <si>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</si>
  <si>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</si>
  <si>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</si>
  <si>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</si>
  <si>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</si>
  <si>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</si>
  <si>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</si>
  <si>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</si>
  <si>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</si>
  <si>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</si>
  <si>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</si>
  <si>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</si>
  <si>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</si>
  <si>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</si>
  <si>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</si>
  <si>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</si>
  <si>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</si>
  <si>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</si>
  <si>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</si>
  <si>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</si>
  <si>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</si>
  <si>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</si>
  <si>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</si>
  <si>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</si>
  <si>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</si>
  <si>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</si>
  <si>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</si>
  <si>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</si>
  <si>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</si>
  <si>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</si>
  <si>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</si>
  <si>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</si>
  <si>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</si>
  <si>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</si>
  <si>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</si>
  <si>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</si>
  <si>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</si>
  <si>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</si>
  <si>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</si>
  <si>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</si>
  <si>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</si>
  <si>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</si>
  <si>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</si>
  <si>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</si>
  <si>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</si>
  <si>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</si>
  <si>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</si>
  <si>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</si>
  <si>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</si>
  <si>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</si>
  <si>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</si>
  <si>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</si>
  <si>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</si>
  <si>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</si>
  <si>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</si>
  <si>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</si>
  <si>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</si>
  <si>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</si>
  <si>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</si>
  <si>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</si>
  <si>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</si>
  <si>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</si>
  <si>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</si>
  <si>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</si>
  <si>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</si>
  <si>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</si>
  <si>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</si>
  <si>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</si>
  <si>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</si>
  <si>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</si>
  <si>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</si>
  <si>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</si>
  <si>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</si>
  <si>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</si>
  <si>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</si>
  <si>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</si>
  <si>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</si>
  <si>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</si>
  <si>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</si>
  <si>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</si>
  <si>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</si>
  <si>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</si>
  <si>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</si>
  <si>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</si>
  <si>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</si>
  <si>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</si>
  <si>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</si>
  <si>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</si>
  <si>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</si>
  <si>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</si>
  <si>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</si>
  <si>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</si>
  <si>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</si>
  <si>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</si>
  <si>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</si>
  <si>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</si>
  <si>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</si>
  <si>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</si>
  <si>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</si>
  <si>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</si>
  <si>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</si>
  <si>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</si>
  <si>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</si>
  <si>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</si>
  <si>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</si>
  <si>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</si>
  <si>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</si>
  <si>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</si>
  <si>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</si>
  <si>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</si>
  <si>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</si>
  <si>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</si>
  <si>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</si>
  <si>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</si>
  <si>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</si>
  <si>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</si>
  <si>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</si>
  <si>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</si>
  <si>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</si>
  <si>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</si>
  <si>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</si>
  <si>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</si>
  <si>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</si>
  <si>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</si>
  <si>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</si>
  <si>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</si>
  <si>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</si>
  <si>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</si>
  <si>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</si>
  <si>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</si>
  <si>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</si>
  <si>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</si>
  <si>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</si>
  <si>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</si>
  <si>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</si>
  <si>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</si>
  <si>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</si>
  <si>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</si>
  <si>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</si>
  <si>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</si>
  <si>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</si>
  <si>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</si>
  <si>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</si>
  <si>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</si>
  <si>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</si>
  <si>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</si>
  <si>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</si>
  <si>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</si>
  <si>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</si>
  <si>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</si>
  <si>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</si>
  <si>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</si>
  <si>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</si>
  <si>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</si>
  <si>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</si>
  <si>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</si>
  <si>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</si>
  <si>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</si>
  <si>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</si>
  <si>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</si>
  <si>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</si>
  <si>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</si>
  <si>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</si>
  <si>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</si>
  <si>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</si>
  <si>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</si>
  <si>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</si>
  <si>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</si>
  <si>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</si>
  <si>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</si>
  <si>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</si>
  <si>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</si>
  <si>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</si>
  <si>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</si>
  <si>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</si>
  <si>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</si>
  <si>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</si>
  <si>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</si>
  <si>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</si>
  <si>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</si>
  <si>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</si>
  <si>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</si>
  <si>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</si>
  <si>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</si>
  <si>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</si>
  <si>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</si>
  <si>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</si>
  <si>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</si>
  <si>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</si>
  <si>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</si>
  <si>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</si>
  <si>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</si>
  <si>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</si>
  <si>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</si>
  <si>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</si>
  <si>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</si>
  <si>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</si>
  <si>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</si>
  <si>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</si>
  <si>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</si>
  <si>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</si>
  <si>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</si>
  <si>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</si>
  <si>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</si>
  <si>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</si>
  <si>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</si>
  <si>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</si>
  <si>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</si>
  <si>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</si>
  <si>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</si>
  <si>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</si>
  <si>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</si>
  <si>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</si>
  <si>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</si>
  <si>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</si>
  <si>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</si>
  <si>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</si>
  <si>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</si>
  <si>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</si>
  <si>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</si>
  <si>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</si>
  <si>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</si>
  <si>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</si>
  <si>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</si>
  <si>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</si>
  <si>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</si>
  <si>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</si>
  <si>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</si>
  <si>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</si>
  <si>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</si>
  <si>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</si>
  <si>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</si>
  <si>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</si>
  <si>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</si>
  <si>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</si>
  <si>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</si>
  <si>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</si>
  <si>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</si>
  <si>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</si>
  <si>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</si>
  <si>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</si>
  <si>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</si>
  <si>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</si>
  <si>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</si>
  <si>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</si>
  <si>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</si>
  <si>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</si>
  <si>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</si>
  <si>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</si>
  <si>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</si>
  <si>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</si>
  <si>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</si>
  <si>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</si>
  <si>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</si>
  <si>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</si>
  <si>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</si>
  <si>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</si>
  <si>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</si>
  <si>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</si>
  <si>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</si>
  <si>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</si>
  <si>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</si>
  <si>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</si>
  <si>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</si>
  <si>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</si>
  <si>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</si>
  <si>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</si>
  <si>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</si>
  <si>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</si>
  <si>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</si>
  <si>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</si>
  <si>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</si>
  <si>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</si>
  <si>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</si>
  <si>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</si>
  <si>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</si>
  <si>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</si>
  <si>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</si>
  <si>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</si>
  <si>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</si>
  <si>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</si>
  <si>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</si>
  <si>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</si>
  <si>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</si>
  <si>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</si>
  <si>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</si>
  <si>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</si>
  <si>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</si>
  <si>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</si>
  <si>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</si>
  <si>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</si>
  <si>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</si>
  <si>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</si>
  <si>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</si>
  <si>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</si>
  <si>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</si>
  <si>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</si>
  <si>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</si>
  <si>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</si>
  <si>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</si>
  <si>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</si>
  <si>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</si>
  <si>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</si>
  <si>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</si>
  <si>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</si>
  <si>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</si>
  <si>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</si>
  <si>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</si>
  <si>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</si>
  <si>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</si>
  <si>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</si>
  <si>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</si>
  <si>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</si>
  <si>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</si>
  <si>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</si>
  <si>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</si>
  <si>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</si>
  <si>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</si>
  <si>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</si>
  <si>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</si>
  <si>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</si>
  <si>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</si>
  <si>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</si>
  <si>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</si>
  <si>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</si>
  <si>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</si>
  <si>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</si>
  <si>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</si>
  <si>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</si>
  <si>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</si>
  <si>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</si>
  <si>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</si>
  <si>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</si>
  <si>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</si>
  <si>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</si>
  <si>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</si>
  <si>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</si>
  <si>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</si>
  <si>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</si>
  <si>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</si>
  <si>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</si>
  <si>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</si>
  <si>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</si>
  <si>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</si>
  <si>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</si>
  <si>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</si>
  <si>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</si>
  <si>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</si>
  <si>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</si>
  <si>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</si>
  <si>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</si>
  <si>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</si>
  <si>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</si>
  <si>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</si>
  <si>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</si>
  <si>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</si>
  <si>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</si>
  <si>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</si>
  <si>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</si>
  <si>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</si>
  <si>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</si>
  <si>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</si>
  <si>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</si>
  <si>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</si>
  <si>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</si>
  <si>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</si>
  <si>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</si>
  <si>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</si>
  <si>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</si>
  <si>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</si>
  <si>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</si>
  <si>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</si>
  <si>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</si>
  <si>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</si>
  <si>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</si>
  <si>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</si>
  <si>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</si>
  <si>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</si>
  <si>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</si>
  <si>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</si>
  <si>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</si>
  <si>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</si>
  <si>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</si>
  <si>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</si>
  <si>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</si>
  <si>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</si>
  <si>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</si>
  <si>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</si>
  <si>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</si>
  <si>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</si>
  <si>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</si>
  <si>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</si>
  <si>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</si>
  <si>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</si>
  <si>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</si>
  <si>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</si>
  <si>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</si>
  <si>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</si>
  <si>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</si>
  <si>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</si>
  <si>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</si>
  <si>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</si>
  <si>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</si>
  <si>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</si>
  <si>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</si>
  <si>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</si>
  <si>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</si>
  <si>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</si>
  <si>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</si>
  <si>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</si>
  <si>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</si>
  <si>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</si>
  <si>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</si>
  <si>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</si>
  <si>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</si>
  <si>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</si>
  <si>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</si>
  <si>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</si>
  <si>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</si>
  <si>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</si>
  <si>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</si>
  <si>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</si>
  <si>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</si>
  <si>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</si>
  <si>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</si>
  <si>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</si>
  <si>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</si>
  <si>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</si>
  <si>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</si>
  <si>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</si>
  <si>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</si>
  <si>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</si>
  <si>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</si>
  <si>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</si>
  <si>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</si>
  <si>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</si>
  <si>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</si>
  <si>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</si>
  <si>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</si>
  <si>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</si>
  <si>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</si>
  <si>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</si>
  <si>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</si>
  <si>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</si>
  <si>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</si>
  <si>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</si>
  <si>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</si>
  <si>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</si>
  <si>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</si>
  <si>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</si>
  <si>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</si>
  <si>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</si>
  <si>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</si>
  <si>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</si>
  <si>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</si>
  <si>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</si>
  <si>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</si>
  <si>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</si>
  <si>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</si>
  <si>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</si>
  <si>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</si>
  <si>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</si>
  <si>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</si>
  <si>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</si>
  <si>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</si>
  <si>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</si>
  <si>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</si>
  <si>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</si>
  <si>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</si>
  <si>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</si>
  <si>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</si>
  <si>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</si>
  <si>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</si>
  <si>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</si>
  <si>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</si>
  <si>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</si>
  <si>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</si>
  <si>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</si>
  <si>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</si>
  <si>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</si>
  <si>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</si>
  <si>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</si>
  <si>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</si>
  <si>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</si>
  <si>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</si>
  <si>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</si>
  <si>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</si>
  <si>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</si>
  <si>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</si>
  <si>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</si>
  <si>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</si>
  <si>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</si>
  <si>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</si>
  <si>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</si>
  <si>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</si>
  <si>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</si>
  <si>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</si>
  <si>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</si>
  <si>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</si>
  <si>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</si>
  <si>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</si>
  <si>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</si>
  <si>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</si>
  <si>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</si>
  <si>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</si>
  <si>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</si>
  <si>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</si>
  <si>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</si>
  <si>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</si>
  <si>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</si>
  <si>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</si>
  <si>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</si>
  <si>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</si>
  <si>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</si>
  <si>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</si>
  <si>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</si>
  <si>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</si>
  <si>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</si>
  <si>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</si>
  <si>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</si>
  <si>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</si>
  <si>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</si>
  <si>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</si>
  <si>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</si>
  <si>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</si>
  <si>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</si>
  <si>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</si>
  <si>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</si>
  <si>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</si>
  <si>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</si>
  <si>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</si>
  <si>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</si>
  <si>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</si>
  <si>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</si>
  <si>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</si>
  <si>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</si>
  <si>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</si>
  <si>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</si>
  <si>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</si>
  <si>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</si>
  <si>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</si>
  <si>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</si>
  <si>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</si>
  <si>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</si>
  <si>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</si>
  <si>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</si>
  <si>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</si>
  <si>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</si>
  <si>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</si>
  <si>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</si>
  <si>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</si>
  <si>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</si>
  <si>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</si>
  <si>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</si>
  <si>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</si>
  <si>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</si>
  <si>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</si>
  <si>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</si>
  <si>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</si>
  <si>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</si>
  <si>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</si>
  <si>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</si>
  <si>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</si>
  <si>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</si>
  <si>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</si>
  <si>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</si>
  <si>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</si>
  <si>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</si>
  <si>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</si>
  <si>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</si>
  <si>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</si>
  <si>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</si>
  <si>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</si>
  <si>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</si>
  <si>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</si>
  <si>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</si>
  <si>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</si>
  <si>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</si>
  <si>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</si>
  <si>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</si>
  <si>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</si>
  <si>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</si>
  <si>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</si>
  <si>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</si>
  <si>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</si>
  <si>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</si>
  <si>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</si>
  <si>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</si>
  <si>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</si>
  <si>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</si>
  <si>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</si>
  <si>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</si>
  <si>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</si>
  <si>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</si>
  <si>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</si>
  <si>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</si>
  <si>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</si>
  <si>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</si>
  <si>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</si>
  <si>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</si>
  <si>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</si>
  <si>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</si>
  <si>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</si>
  <si>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</si>
  <si>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</si>
  <si>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</si>
  <si>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</si>
  <si>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</si>
  <si>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</si>
  <si>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</si>
  <si>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</si>
  <si>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</si>
  <si>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</si>
  <si>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</si>
  <si>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</si>
  <si>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</si>
  <si>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</si>
  <si>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</si>
  <si>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</si>
  <si>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</si>
  <si>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</si>
  <si>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</si>
  <si>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</si>
  <si>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</si>
  <si>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</si>
  <si>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</si>
  <si>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</si>
  <si>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</si>
  <si>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</si>
  <si>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</si>
  <si>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</si>
  <si>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</si>
  <si>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</si>
  <si>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</si>
  <si>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</si>
  <si>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</si>
  <si>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</si>
  <si>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</si>
  <si>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</si>
  <si>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</si>
  <si>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</si>
  <si>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</si>
  <si>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</si>
  <si>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</si>
  <si>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</si>
  <si>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</si>
  <si>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</si>
  <si>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</si>
  <si>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</si>
  <si>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</si>
  <si>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</si>
  <si>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</si>
  <si>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</si>
  <si>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</si>
  <si>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</si>
  <si>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</si>
  <si>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</si>
  <si>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</si>
  <si>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</si>
  <si>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</si>
  <si>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</si>
  <si>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</si>
  <si>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</si>
  <si>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</si>
  <si>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</si>
  <si>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</si>
  <si>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</si>
  <si>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</si>
  <si>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</si>
  <si>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</si>
  <si>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</si>
  <si>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</si>
  <si>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</si>
  <si>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</si>
  <si>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</si>
  <si>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</si>
  <si>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</si>
  <si>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</si>
  <si>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</si>
  <si>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</si>
  <si>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</si>
  <si>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</si>
  <si>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</si>
  <si>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</si>
  <si>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</si>
  <si>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</si>
  <si>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</si>
  <si>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</si>
  <si>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</si>
  <si>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</si>
  <si>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</si>
  <si>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</si>
  <si>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</si>
  <si>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</si>
  <si>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</si>
  <si>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</si>
  <si>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</si>
  <si>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</si>
  <si>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</si>
  <si>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</si>
  <si>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</si>
  <si>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</si>
  <si>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</si>
  <si>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</si>
  <si>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</si>
  <si>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</si>
  <si>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</si>
  <si>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</si>
  <si>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</si>
  <si>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</si>
  <si>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</si>
  <si>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</si>
  <si>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</si>
  <si>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</si>
  <si>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</si>
  <si>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</si>
  <si>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</si>
  <si>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</si>
  <si>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</si>
  <si>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</si>
  <si>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</si>
  <si>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</si>
  <si>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</si>
  <si>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</si>
  <si>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</si>
  <si>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</si>
  <si>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</si>
  <si>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</si>
  <si>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</si>
  <si>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</si>
  <si>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</si>
  <si>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</si>
  <si>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</si>
  <si>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</si>
  <si>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</si>
  <si>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</si>
  <si>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</si>
  <si>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</si>
  <si>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</si>
  <si>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</si>
  <si>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</si>
  <si>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</si>
  <si>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</si>
  <si>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</si>
  <si>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</si>
  <si>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</si>
  <si>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</si>
  <si>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</si>
  <si>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</si>
  <si>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</si>
  <si>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</si>
  <si>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</si>
  <si>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</si>
  <si>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</si>
  <si>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</si>
  <si>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</si>
  <si>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</si>
  <si>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</si>
  <si>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</si>
  <si>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</si>
  <si>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</si>
  <si>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</si>
  <si>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</si>
  <si>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</si>
  <si>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</si>
  <si>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</si>
  <si>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</si>
  <si>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</si>
  <si>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</si>
  <si>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</si>
  <si>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</si>
  <si>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</si>
  <si>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</si>
  <si>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</si>
  <si>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</si>
  <si>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</si>
  <si>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</si>
  <si>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</si>
  <si>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</si>
  <si>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</si>
  <si>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</si>
  <si>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</si>
  <si>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</si>
  <si>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</si>
  <si>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</si>
  <si>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</si>
  <si>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</si>
  <si>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</si>
  <si>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</si>
  <si>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</si>
  <si>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</si>
  <si>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</si>
  <si>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</si>
  <si>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</si>
  <si>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</si>
  <si>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</si>
  <si>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</si>
  <si>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</si>
  <si>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</si>
  <si>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</si>
  <si>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</si>
  <si>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</si>
  <si>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</si>
  <si>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</si>
  <si>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</si>
  <si>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</si>
  <si>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</si>
  <si>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</si>
  <si>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</si>
  <si>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</si>
  <si>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</si>
  <si>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</si>
  <si>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</si>
  <si>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</si>
  <si>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</si>
  <si>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</si>
  <si>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</si>
  <si>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</si>
  <si>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</si>
  <si>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</si>
  <si>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</si>
  <si>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</si>
  <si>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</si>
  <si>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</si>
  <si>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</si>
  <si>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</si>
  <si>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</si>
  <si>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</si>
  <si>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</si>
  <si>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</si>
  <si>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</si>
  <si>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</si>
  <si>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</si>
  <si>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</si>
  <si>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</si>
  <si>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</si>
  <si>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</si>
  <si>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</si>
  <si>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</si>
  <si>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</si>
  <si>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</si>
  <si>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</si>
  <si>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</si>
  <si>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</si>
  <si>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</si>
  <si>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</si>
  <si>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</si>
  <si>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</si>
  <si>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</si>
  <si>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</si>
  <si>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</si>
  <si>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</si>
  <si>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</si>
  <si>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</si>
  <si>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</si>
  <si>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</si>
  <si>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</si>
  <si>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</si>
  <si>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</si>
  <si>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</si>
  <si>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</si>
  <si>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</si>
  <si>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</si>
  <si>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</si>
  <si>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</si>
  <si>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</si>
  <si>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</si>
  <si>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</si>
  <si>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</si>
  <si>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</si>
  <si>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</si>
  <si>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</si>
  <si>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</si>
  <si>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</si>
  <si>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</si>
  <si>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</si>
  <si>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</si>
  <si>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</si>
  <si>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</si>
  <si>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</si>
  <si>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</si>
  <si>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</si>
  <si>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</si>
  <si>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</si>
  <si>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</si>
  <si>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</si>
  <si>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</si>
  <si>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</si>
  <si>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</si>
  <si>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</si>
  <si>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</si>
  <si>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</si>
  <si>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</si>
  <si>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</si>
  <si>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</si>
  <si>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</si>
  <si>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</si>
  <si>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</si>
  <si>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</si>
  <si>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</si>
  <si>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</si>
  <si>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</si>
  <si>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</si>
  <si>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</si>
  <si>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</si>
  <si>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</si>
  <si>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</si>
  <si>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</si>
  <si>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</si>
  <si>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</si>
  <si>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</si>
  <si>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</si>
  <si>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</si>
  <si>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</si>
  <si>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</si>
  <si>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</si>
  <si>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</si>
  <si>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</si>
  <si>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</si>
  <si>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</si>
  <si>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</si>
  <si>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</si>
  <si>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</si>
  <si>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</si>
  <si>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</si>
  <si>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</si>
  <si>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</si>
  <si>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</si>
  <si>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</si>
  <si>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</si>
  <si>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</si>
  <si>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</si>
  <si>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</si>
  <si>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</si>
  <si>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</si>
  <si>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</si>
  <si>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</si>
  <si>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</si>
  <si>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</si>
  <si>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</si>
  <si>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</si>
  <si>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</si>
  <si>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</si>
  <si>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</si>
  <si>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</si>
  <si>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</si>
  <si>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</si>
  <si>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</si>
  <si>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</si>
  <si>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</si>
  <si>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</si>
  <si>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</si>
  <si>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</si>
  <si>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</si>
  <si>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</si>
  <si>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</si>
  <si>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</si>
  <si>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</si>
  <si>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</si>
  <si>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</si>
  <si>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</si>
  <si>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</si>
  <si>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</si>
  <si>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</si>
  <si>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</si>
  <si>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</si>
  <si>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</si>
  <si>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</si>
  <si>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</si>
  <si>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</si>
  <si>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</si>
  <si>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</si>
  <si>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</si>
  <si>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</si>
  <si>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</si>
  <si>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</si>
  <si>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</si>
  <si>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</si>
  <si>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</si>
  <si>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</si>
  <si>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</si>
  <si>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</si>
  <si>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</si>
  <si>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</si>
  <si>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</si>
  <si>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</si>
  <si>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</si>
  <si>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</si>
  <si>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</si>
  <si>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</si>
  <si>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</si>
  <si>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</si>
  <si>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</si>
  <si>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</si>
  <si>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</si>
  <si>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</si>
  <si>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</si>
  <si>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</si>
  <si>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</si>
  <si>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</si>
  <si>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</si>
  <si>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</si>
  <si>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</si>
  <si>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</si>
  <si>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</si>
  <si>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</si>
  <si>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</si>
  <si>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</si>
  <si>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</si>
  <si>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</si>
  <si>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</si>
  <si>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</si>
  <si>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</si>
  <si>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</si>
  <si>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</si>
  <si>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</si>
  <si>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</si>
  <si>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</si>
  <si>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</si>
  <si>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</si>
  <si>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</si>
  <si>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</si>
  <si>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</si>
  <si>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</si>
  <si>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</si>
  <si>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</si>
  <si>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</si>
  <si>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</si>
  <si>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</si>
  <si>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</si>
  <si>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</si>
  <si>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</si>
  <si>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</si>
  <si>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</si>
  <si>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</si>
  <si>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</si>
  <si>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</si>
  <si>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</si>
  <si>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</si>
  <si>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</si>
  <si>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</si>
  <si>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</si>
  <si>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</si>
  <si>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</si>
  <si>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</si>
  <si>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</si>
  <si>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</si>
  <si>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</si>
  <si>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</si>
  <si>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</si>
  <si>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</si>
  <si>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</si>
  <si>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</si>
  <si>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</si>
  <si>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</si>
  <si>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</si>
  <si>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</si>
  <si>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</si>
  <si>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</si>
  <si>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</si>
  <si>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</si>
  <si>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</si>
  <si>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</si>
  <si>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</si>
  <si>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</si>
  <si>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</si>
  <si>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</si>
  <si>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</si>
  <si>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</si>
  <si>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</si>
  <si>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</si>
  <si>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</si>
  <si>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</si>
  <si>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</si>
  <si>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</si>
  <si>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</si>
  <si>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</si>
  <si>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</si>
  <si>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</si>
  <si>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</si>
  <si>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</si>
  <si>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</si>
  <si>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</si>
  <si>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</si>
  <si>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</si>
  <si>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</si>
  <si>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</si>
  <si>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</si>
  <si>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</si>
  <si>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</si>
  <si>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</si>
  <si>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</si>
  <si>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</si>
  <si>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</si>
  <si>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</si>
  <si>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</si>
  <si>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</si>
  <si>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</si>
  <si>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</si>
  <si>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</si>
  <si>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</si>
  <si>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</si>
  <si>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</si>
  <si>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</si>
  <si>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</si>
  <si>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</si>
  <si>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</si>
  <si>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</si>
  <si>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</si>
  <si>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</si>
  <si>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</si>
  <si>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</si>
  <si>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</si>
  <si>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</si>
  <si>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</si>
  <si>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</si>
  <si>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</si>
  <si>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</si>
  <si>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</si>
  <si>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</si>
  <si>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</si>
  <si>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</si>
  <si>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</si>
  <si>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</si>
  <si>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</si>
  <si>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</si>
  <si>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</si>
  <si>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</si>
  <si>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</si>
  <si>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</si>
  <si>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</si>
  <si>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</si>
  <si>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</si>
  <si>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</si>
  <si>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</si>
  <si>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</si>
  <si>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</si>
  <si>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</si>
  <si>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</si>
  <si>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</si>
  <si>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</si>
  <si>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</si>
  <si>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</si>
  <si>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</si>
  <si>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</si>
  <si>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</si>
  <si>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</si>
  <si>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</si>
  <si>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</si>
  <si>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</si>
  <si>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</si>
  <si>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</si>
  <si>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</si>
  <si>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</si>
  <si>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</si>
  <si>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</si>
  <si>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</si>
  <si>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</si>
  <si>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</si>
  <si>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</si>
  <si>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</si>
  <si>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</si>
  <si>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</si>
  <si>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</si>
  <si>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</si>
  <si>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</si>
  <si>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</si>
  <si>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</si>
  <si>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</si>
  <si>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</si>
  <si>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</si>
  <si>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</si>
  <si>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</si>
  <si>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</si>
  <si>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</si>
  <si>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</si>
  <si>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</si>
  <si>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</si>
  <si>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</si>
  <si>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</si>
  <si>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</si>
  <si>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</si>
  <si>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</si>
  <si>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</si>
  <si>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</si>
  <si>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</si>
  <si>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</si>
  <si>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</si>
  <si>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</si>
  <si>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</si>
  <si>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</si>
  <si>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</si>
  <si>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</si>
  <si>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</si>
  <si>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</si>
  <si>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</si>
  <si>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</si>
  <si>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</si>
  <si>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</si>
  <si>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</si>
  <si>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</si>
  <si>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</si>
  <si>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</si>
  <si>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</si>
  <si>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</si>
  <si>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</si>
  <si>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</si>
  <si>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</si>
  <si>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</si>
  <si>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</si>
  <si>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</si>
  <si>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</si>
  <si>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</si>
  <si>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</si>
  <si>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</si>
  <si>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</si>
  <si>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</si>
  <si>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</si>
  <si>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</si>
  <si>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</si>
  <si>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</si>
  <si>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</si>
  <si>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</si>
  <si>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</si>
  <si>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</si>
  <si>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</si>
  <si>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</si>
  <si>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</si>
  <si>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</si>
  <si>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</si>
  <si>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</si>
  <si>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</si>
  <si>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</si>
  <si>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</si>
  <si>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</si>
  <si>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</si>
  <si>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</si>
  <si>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</si>
  <si>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</si>
  <si>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</si>
  <si>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</si>
  <si>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</si>
  <si>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</si>
  <si>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</si>
  <si>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</si>
  <si>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</si>
  <si>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</si>
  <si>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</si>
  <si>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</si>
  <si>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</si>
  <si>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</si>
  <si>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</si>
  <si>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</si>
  <si>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</si>
  <si>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</si>
  <si>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</si>
  <si>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</si>
  <si>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</si>
  <si>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</si>
  <si>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</si>
  <si>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</si>
  <si>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</si>
  <si>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</si>
  <si>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</si>
  <si>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</si>
  <si>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</si>
  <si>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</si>
  <si>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</si>
  <si>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</si>
  <si>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</si>
  <si>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</si>
  <si>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</si>
  <si>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</si>
  <si>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</si>
  <si>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</si>
  <si>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</si>
  <si>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</si>
  <si>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</si>
  <si>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</si>
  <si>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</si>
  <si>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</si>
  <si>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</si>
  <si>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</si>
  <si>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</si>
  <si>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</si>
  <si>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</si>
  <si>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</si>
  <si>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</si>
  <si>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</si>
  <si>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</si>
  <si>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</si>
  <si>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</si>
  <si>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</si>
  <si>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</si>
  <si>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</si>
  <si>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</si>
  <si>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</si>
  <si>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</si>
  <si>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</si>
  <si>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</si>
  <si>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</si>
  <si>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</si>
  <si>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</si>
  <si>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</si>
  <si>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</si>
  <si>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</si>
  <si>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</si>
  <si>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</si>
  <si>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</si>
  <si>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</si>
  <si>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</si>
  <si>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</si>
  <si>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</si>
  <si>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</si>
  <si>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</si>
  <si>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</si>
  <si>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</si>
  <si>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</si>
  <si>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</si>
  <si>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</si>
  <si>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</si>
  <si>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</si>
  <si>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</si>
  <si>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</si>
  <si>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</si>
  <si>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</si>
  <si>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</si>
  <si>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</si>
  <si>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</si>
  <si>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</si>
  <si>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</si>
  <si>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</si>
  <si>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</si>
  <si>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</si>
  <si>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</si>
  <si>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</si>
  <si>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</si>
  <si>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</si>
  <si>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</si>
  <si>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</si>
  <si>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</si>
  <si>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</si>
  <si>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</si>
  <si>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</si>
  <si>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</si>
  <si>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</si>
  <si>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</si>
  <si>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</si>
  <si>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</si>
  <si>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</si>
  <si>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</si>
  <si>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</si>
  <si>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</si>
  <si>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</si>
  <si>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</si>
  <si>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</si>
  <si>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</si>
  <si>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</si>
  <si>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</si>
  <si>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</si>
  <si>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</si>
  <si>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</si>
  <si>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</si>
  <si>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</si>
  <si>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</si>
  <si>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</si>
  <si>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</si>
  <si>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</si>
  <si>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</si>
  <si>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</si>
  <si>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</si>
  <si>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</si>
  <si>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</si>
  <si>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</si>
  <si>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</si>
  <si>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</si>
  <si>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</si>
  <si>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</si>
  <si>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</si>
  <si>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</si>
  <si>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</si>
  <si>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</si>
  <si>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</si>
  <si>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</si>
  <si>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</si>
  <si>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</si>
  <si>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</si>
  <si>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</si>
  <si>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</si>
  <si>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</si>
  <si>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</si>
  <si>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</si>
  <si>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</si>
  <si>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</si>
  <si>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</si>
  <si>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</si>
  <si>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</si>
  <si>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</si>
  <si>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</si>
  <si>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</si>
  <si>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</si>
  <si>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</si>
  <si>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</si>
  <si>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</si>
  <si>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</si>
  <si>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</si>
  <si>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</si>
  <si>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</si>
  <si>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</si>
  <si>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</si>
  <si>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</si>
  <si>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</si>
  <si>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</si>
  <si>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</si>
  <si>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</si>
  <si>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</si>
  <si>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</si>
  <si>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</si>
  <si>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</si>
  <si>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</si>
  <si>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</si>
  <si>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</si>
  <si>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</si>
  <si>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</si>
  <si>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</si>
  <si>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</si>
  <si>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</si>
  <si>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</si>
  <si>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</si>
  <si>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</si>
  <si>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</si>
  <si>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</si>
  <si>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</si>
  <si>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</si>
  <si>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</si>
  <si>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</si>
  <si>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</si>
  <si>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</si>
  <si>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</si>
  <si>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</si>
  <si>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</si>
  <si>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</si>
  <si>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</si>
  <si>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</si>
  <si>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</si>
  <si>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</si>
  <si>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</si>
  <si>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</si>
  <si>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</si>
  <si>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</si>
  <si>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</si>
  <si>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</si>
  <si>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</si>
  <si>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</si>
  <si>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</si>
  <si>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</si>
  <si>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</si>
  <si>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</si>
  <si>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</si>
  <si>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</si>
  <si>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</si>
  <si>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</si>
  <si>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</si>
  <si>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</si>
  <si>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</si>
  <si>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</si>
  <si>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</si>
  <si>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</si>
  <si>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</si>
  <si>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</si>
  <si>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</si>
  <si>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</si>
  <si>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</si>
  <si>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</si>
  <si>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</si>
  <si>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</si>
  <si>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</si>
  <si>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</si>
  <si>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</si>
  <si>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</si>
  <si>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</si>
  <si>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</si>
  <si>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</si>
  <si>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</si>
  <si>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</si>
  <si>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</si>
  <si>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</si>
  <si>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</si>
  <si>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</si>
  <si>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</si>
  <si>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</si>
  <si>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</si>
  <si>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</si>
  <si>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</si>
  <si>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</si>
  <si>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</si>
  <si>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</si>
  <si>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</si>
  <si>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</si>
  <si>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</si>
  <si>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</si>
  <si>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</si>
  <si>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</si>
  <si>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</si>
  <si>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</si>
  <si>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</si>
  <si>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</si>
  <si>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</si>
  <si>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</si>
  <si>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</si>
  <si>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</si>
  <si>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</si>
  <si>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</si>
  <si>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</si>
  <si>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</si>
  <si>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</si>
  <si>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</si>
  <si>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</si>
  <si>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</si>
  <si>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</si>
  <si>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</si>
  <si>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</si>
  <si>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</si>
  <si>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</si>
  <si>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</si>
  <si>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</si>
  <si>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</si>
  <si>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</si>
  <si>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</si>
  <si>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</si>
  <si>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</si>
  <si>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</si>
  <si>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</si>
  <si>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</si>
  <si>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</si>
  <si>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</si>
  <si>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</si>
  <si>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</si>
  <si>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</si>
  <si>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</si>
  <si>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</si>
  <si>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</si>
  <si>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</si>
  <si>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</si>
  <si>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</si>
  <si>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</si>
  <si>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</si>
  <si>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</si>
  <si>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</si>
  <si>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</si>
  <si>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</si>
  <si>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</si>
  <si>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</si>
  <si>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</si>
  <si>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</si>
  <si>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</si>
  <si>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</si>
  <si>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</si>
  <si>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</si>
  <si>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</si>
  <si>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</si>
  <si>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</si>
  <si>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</si>
  <si>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</si>
  <si>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</si>
  <si>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</si>
  <si>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</si>
  <si>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</si>
  <si>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</si>
  <si>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</si>
  <si>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</si>
  <si>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</si>
  <si>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</si>
  <si>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</si>
  <si>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</si>
  <si>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</si>
  <si>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</si>
  <si>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</si>
  <si>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</si>
  <si>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</si>
  <si>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</si>
  <si>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</si>
  <si>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</si>
  <si>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</si>
  <si>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</si>
  <si>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</si>
  <si>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</si>
  <si>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</si>
  <si>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</si>
  <si>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</si>
  <si>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</si>
  <si>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</si>
  <si>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</si>
  <si>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</si>
  <si>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</si>
  <si>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</si>
  <si>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</si>
  <si>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</si>
  <si>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</si>
  <si>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</si>
  <si>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</si>
  <si>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</si>
  <si>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</si>
  <si>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</si>
  <si>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</si>
  <si>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</si>
  <si>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</si>
  <si>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</si>
  <si>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</si>
  <si>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</si>
  <si>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</si>
  <si>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</si>
  <si>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</si>
  <si>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</si>
  <si>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</si>
  <si>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</si>
  <si>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</si>
  <si>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</si>
  <si>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</si>
  <si>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</si>
  <si>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</si>
  <si>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</si>
  <si>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</si>
  <si>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</si>
  <si>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</si>
  <si>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</si>
  <si>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</si>
  <si>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</si>
  <si>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</si>
  <si>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</si>
  <si>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</si>
  <si>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</si>
  <si>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</si>
  <si>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</si>
  <si>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</si>
  <si>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</si>
  <si>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</si>
  <si>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</si>
  <si>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</si>
  <si>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</si>
  <si>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</si>
  <si>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</si>
  <si>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</si>
  <si>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</si>
  <si>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</si>
  <si>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</si>
  <si>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</si>
  <si>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</si>
  <si>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</si>
  <si>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</si>
  <si>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</si>
  <si>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</si>
  <si>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</si>
  <si>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</si>
  <si>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</si>
  <si>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</si>
  <si>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</si>
  <si>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</si>
  <si>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</si>
  <si>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</si>
  <si>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</si>
  <si>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</si>
  <si>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</si>
  <si>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</si>
  <si>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</si>
  <si>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</si>
  <si>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</si>
  <si>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</si>
  <si>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</si>
  <si>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</si>
  <si>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</si>
  <si>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</si>
  <si>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</si>
  <si>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</si>
  <si>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</si>
  <si>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</si>
  <si>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</si>
  <si>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</si>
  <si>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</si>
  <si>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</si>
  <si>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</si>
  <si>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</si>
  <si>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</si>
  <si>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</si>
  <si>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</si>
  <si>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</si>
  <si>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</si>
  <si>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</si>
  <si>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</si>
  <si>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</si>
  <si>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</si>
  <si>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</si>
  <si>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</si>
  <si>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</si>
  <si>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</si>
  <si>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</si>
  <si>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</si>
  <si>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</si>
  <si>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</si>
  <si>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</si>
  <si>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</si>
  <si>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</si>
  <si>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</si>
  <si>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</si>
  <si>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</si>
  <si>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</si>
  <si>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</si>
  <si>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</si>
  <si>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</si>
  <si>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</si>
  <si>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</si>
  <si>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</si>
  <si>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</si>
  <si>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</si>
  <si>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</si>
  <si>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</si>
  <si>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</si>
  <si>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</si>
  <si>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</si>
  <si>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</si>
  <si>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</si>
  <si>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</si>
  <si>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</si>
  <si>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</si>
  <si>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</si>
  <si>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</si>
  <si>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</si>
  <si>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</si>
  <si>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</si>
  <si>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</si>
  <si>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</si>
  <si>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</si>
  <si>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</si>
  <si>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</si>
  <si>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</si>
  <si>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</si>
  <si>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</si>
  <si>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</si>
  <si>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</si>
  <si>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</si>
  <si>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</si>
  <si>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</si>
  <si>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</si>
  <si>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</si>
  <si>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</si>
  <si>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</si>
  <si>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</si>
  <si>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</si>
  <si>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</si>
  <si>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</si>
  <si>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</si>
  <si>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</si>
  <si>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</si>
  <si>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</si>
  <si>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</si>
  <si>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</si>
  <si>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</si>
  <si>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</si>
  <si>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</si>
  <si>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</si>
  <si>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</si>
  <si>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</si>
  <si>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</si>
  <si>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</si>
  <si>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</si>
  <si>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</si>
  <si>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</si>
  <si>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</si>
  <si>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</si>
  <si>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</si>
  <si>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</si>
  <si>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</si>
  <si>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</si>
  <si>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</si>
  <si>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</si>
  <si>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</si>
  <si>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</si>
  <si>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</si>
  <si>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</si>
  <si>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</si>
  <si>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</si>
  <si>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</si>
  <si>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</si>
  <si>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</si>
  <si>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</si>
  <si>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</si>
  <si>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</si>
  <si>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</si>
  <si>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</si>
  <si>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</si>
  <si>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</si>
  <si>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</si>
  <si>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</si>
  <si>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</si>
  <si>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</si>
  <si>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</si>
  <si>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</si>
  <si>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</si>
  <si>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</si>
  <si>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</si>
  <si>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</si>
  <si>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</si>
  <si>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</si>
  <si>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</si>
  <si>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</si>
  <si>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</si>
  <si>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</si>
  <si>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</si>
  <si>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</si>
  <si>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</si>
  <si>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</si>
  <si>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</si>
  <si>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</si>
  <si>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</si>
  <si>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</si>
  <si>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</si>
  <si>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</si>
  <si>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</si>
  <si>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</si>
  <si>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</si>
  <si>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</si>
  <si>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</si>
  <si>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</si>
  <si>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</si>
  <si>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</si>
  <si>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</si>
  <si>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</si>
  <si>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</si>
  <si>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</si>
  <si>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</si>
  <si>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</si>
  <si>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</si>
  <si>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</si>
  <si>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</si>
  <si>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</si>
  <si>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</si>
  <si>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</si>
  <si>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</si>
  <si>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</si>
  <si>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</si>
  <si>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</si>
  <si>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</si>
  <si>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</si>
  <si>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</si>
  <si>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</si>
  <si>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</si>
  <si>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</si>
  <si>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</si>
  <si>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</si>
  <si>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</si>
  <si>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</si>
  <si>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</si>
  <si>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</si>
  <si>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</si>
  <si>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</si>
  <si>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</si>
  <si>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</si>
  <si>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</si>
  <si>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</si>
  <si>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</si>
  <si>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</si>
  <si>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</si>
  <si>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</si>
  <si>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</si>
  <si>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</si>
  <si>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</si>
  <si>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</si>
  <si>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</si>
  <si>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</si>
  <si>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</si>
  <si>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</si>
  <si>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</si>
  <si>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</si>
  <si>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</si>
  <si>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</si>
  <si>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</si>
  <si>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</si>
  <si>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</si>
  <si>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</si>
  <si>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</si>
  <si>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</si>
  <si>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</si>
  <si>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</si>
  <si>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</si>
  <si>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</si>
  <si>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</si>
  <si>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</si>
  <si>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</si>
  <si>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</si>
  <si>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</si>
  <si>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</si>
  <si>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</si>
  <si>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</si>
  <si>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</si>
  <si>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</si>
  <si>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</si>
  <si>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</si>
  <si>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</si>
  <si>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</si>
  <si>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</si>
  <si>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</si>
  <si>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</si>
  <si>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</si>
  <si>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</si>
  <si>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</si>
  <si>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</si>
  <si>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</si>
  <si>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</si>
  <si>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</si>
  <si>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</si>
  <si>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</si>
  <si>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</si>
  <si>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</si>
  <si>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</si>
  <si>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</si>
  <si>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</si>
  <si>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</si>
  <si>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</si>
  <si>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</si>
  <si>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</si>
  <si>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</si>
  <si>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</si>
  <si>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</si>
  <si>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</si>
  <si>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</si>
  <si>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</si>
  <si>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</si>
  <si>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</si>
  <si>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</si>
  <si>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</si>
  <si>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</si>
  <si>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</si>
  <si>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</si>
  <si>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</si>
  <si>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</si>
  <si>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</si>
  <si>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</si>
  <si>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</si>
  <si>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</si>
  <si>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</si>
  <si>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</si>
  <si>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</si>
  <si>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</si>
  <si>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</si>
  <si>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</si>
  <si>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</si>
  <si>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</si>
  <si>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</si>
  <si>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</si>
  <si>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</si>
  <si>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</si>
  <si>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</si>
  <si>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</si>
  <si>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</si>
  <si>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</si>
  <si>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</si>
  <si>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</si>
  <si>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</si>
  <si>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</si>
  <si>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</si>
  <si>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</si>
  <si>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</si>
  <si>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</si>
  <si>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</si>
  <si>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</si>
  <si>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</si>
  <si>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</si>
  <si>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</si>
  <si>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</si>
  <si>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</si>
  <si>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</si>
  <si>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</si>
  <si>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</si>
  <si>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</si>
  <si>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</si>
  <si>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</si>
  <si>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</si>
  <si>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</si>
  <si>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</si>
  <si>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</si>
  <si>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</si>
  <si>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</si>
  <si>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</si>
  <si>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</si>
  <si>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</si>
  <si>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</si>
  <si>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</si>
  <si>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</si>
  <si>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</si>
  <si>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</si>
  <si>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</si>
  <si>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</si>
  <si>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</si>
  <si>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</si>
  <si>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</si>
  <si>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</si>
  <si>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</si>
  <si>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</si>
  <si>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</si>
  <si>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</si>
  <si>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</si>
  <si>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</si>
  <si>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</si>
  <si>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</si>
  <si>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</si>
  <si>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</si>
  <si>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</si>
  <si>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</si>
  <si>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</si>
  <si>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</si>
  <si>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</si>
  <si>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</si>
  <si>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</si>
  <si>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</si>
  <si>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</si>
  <si>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</si>
  <si>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</si>
  <si>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</si>
  <si>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</si>
  <si>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</si>
  <si>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</si>
  <si>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</si>
  <si>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</si>
  <si>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</si>
  <si>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</si>
  <si>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</si>
  <si>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</si>
  <si>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</si>
  <si>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</si>
  <si>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</si>
  <si>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</si>
  <si>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</si>
  <si>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</si>
  <si>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</si>
  <si>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</si>
  <si>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</si>
  <si>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</si>
  <si>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</si>
  <si>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</si>
  <si>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</si>
  <si>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</si>
  <si>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</si>
  <si>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</si>
  <si>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</si>
  <si>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</si>
  <si>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</si>
  <si>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</si>
  <si>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</si>
  <si>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</si>
  <si>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</si>
  <si>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</si>
  <si>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</si>
  <si>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</si>
  <si>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</si>
  <si>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</si>
  <si>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</si>
  <si>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</si>
  <si>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</si>
  <si>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</si>
  <si>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</si>
  <si>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</si>
  <si>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</si>
  <si>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</si>
  <si>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</si>
  <si>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</si>
  <si>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</si>
  <si>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</si>
  <si>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</si>
  <si>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</si>
  <si>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</si>
  <si>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</si>
  <si>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</si>
  <si>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</si>
  <si>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</si>
  <si>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</si>
  <si>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</si>
  <si>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</si>
  <si>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</si>
  <si>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</si>
  <si>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</si>
  <si>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</si>
  <si>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</si>
  <si>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</si>
  <si>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</si>
  <si>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</si>
  <si>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</si>
  <si>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</si>
  <si>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</si>
  <si>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</si>
  <si>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</si>
  <si>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</si>
  <si>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</si>
  <si>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</si>
  <si>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</si>
  <si>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</si>
  <si>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</si>
  <si>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</si>
  <si>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</si>
  <si>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</si>
  <si>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</si>
  <si>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</si>
  <si>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</si>
  <si>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</si>
  <si>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</si>
  <si>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</si>
  <si>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</si>
  <si>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</si>
  <si>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</si>
  <si>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</si>
  <si>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</si>
  <si>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</si>
  <si>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</si>
  <si>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</si>
  <si>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</si>
  <si>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</si>
  <si>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</si>
  <si>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</si>
  <si>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</si>
  <si>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</si>
  <si>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</si>
  <si>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</si>
  <si>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</si>
  <si>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</si>
  <si>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</si>
  <si>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</si>
  <si>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</si>
  <si>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</si>
  <si>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</si>
  <si>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</si>
  <si>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</si>
  <si>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</si>
  <si>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</si>
  <si>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</si>
  <si>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</si>
  <si>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</si>
  <si>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</si>
  <si>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</si>
  <si>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</si>
  <si>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</si>
  <si>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</si>
  <si>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</si>
  <si>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</si>
  <si>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</si>
  <si>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</si>
  <si>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</si>
  <si>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</si>
  <si>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</si>
  <si>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</si>
  <si>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</si>
  <si>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</si>
  <si>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</si>
  <si>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</si>
  <si>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</si>
  <si>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</si>
  <si>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</si>
  <si>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</si>
  <si>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</si>
  <si>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</si>
  <si>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</si>
  <si>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</si>
  <si>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</si>
  <si>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</si>
  <si>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</si>
  <si>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</si>
  <si>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</si>
  <si>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</si>
  <si>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</si>
  <si>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</si>
  <si>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</si>
  <si>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</si>
  <si>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</si>
  <si>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</si>
  <si>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</si>
  <si>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</si>
  <si>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</si>
  <si>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</si>
  <si>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</si>
  <si>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</si>
  <si>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</si>
  <si>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</si>
  <si>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</si>
  <si>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</si>
  <si>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</si>
  <si>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</si>
  <si>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</si>
  <si>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</si>
  <si>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</si>
  <si>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</si>
  <si>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</si>
  <si>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</si>
  <si>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</si>
  <si>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</si>
  <si>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</si>
  <si>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</si>
  <si>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</si>
  <si>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</si>
  <si>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</si>
  <si>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</si>
  <si>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</si>
  <si>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</si>
  <si>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</si>
  <si>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</si>
  <si>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</si>
  <si>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</si>
  <si>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</si>
  <si>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</si>
  <si>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</si>
  <si>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</si>
  <si>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</si>
  <si>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</si>
  <si>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</si>
  <si>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</si>
  <si>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</si>
  <si>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</si>
  <si>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</si>
  <si>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</si>
  <si>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</si>
  <si>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</si>
  <si>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</si>
  <si>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</si>
  <si>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</si>
  <si>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</si>
  <si>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</si>
  <si>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</si>
  <si>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</si>
  <si>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</si>
  <si>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</si>
  <si>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</si>
  <si>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</si>
  <si>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</si>
  <si>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</si>
  <si>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</si>
  <si>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</si>
  <si>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</si>
  <si>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</si>
  <si>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</si>
  <si>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</si>
  <si>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</si>
  <si>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</si>
  <si>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</si>
  <si>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</si>
  <si>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</si>
  <si>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</si>
  <si>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</si>
  <si>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</si>
  <si>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</si>
  <si>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</si>
  <si>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</si>
  <si>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</si>
  <si>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</si>
  <si>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</si>
  <si>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</si>
  <si>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</si>
  <si>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</si>
  <si>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</si>
  <si>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</si>
  <si>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</si>
  <si>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</si>
  <si>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</si>
  <si>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</si>
  <si>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</si>
  <si>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</si>
  <si>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</si>
  <si>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</si>
  <si>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</si>
  <si>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</si>
  <si>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</si>
  <si>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</si>
  <si>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</si>
  <si>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</si>
  <si>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</si>
  <si>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</si>
  <si>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</si>
  <si>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</si>
  <si>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</si>
  <si>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</si>
  <si>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</si>
  <si>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</si>
  <si>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</si>
  <si>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</si>
  <si>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</si>
  <si>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</si>
  <si>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</si>
  <si>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</si>
  <si>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</si>
  <si>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</si>
  <si>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</si>
  <si>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</si>
  <si>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</si>
  <si>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</si>
  <si>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</si>
  <si>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</si>
  <si>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</si>
  <si>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</si>
  <si>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</si>
  <si>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</si>
  <si>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</si>
  <si>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</si>
  <si>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</si>
  <si>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</si>
  <si>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</si>
  <si>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</si>
  <si>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</si>
  <si>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</si>
  <si>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</si>
  <si>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</si>
  <si>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</si>
  <si>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</si>
  <si>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</si>
  <si>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</si>
  <si>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</si>
  <si>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</si>
  <si>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</si>
  <si>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</si>
  <si>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</si>
  <si>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</si>
  <si>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</si>
  <si>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</si>
  <si>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</si>
  <si>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</si>
  <si>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</si>
  <si>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</si>
  <si>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</si>
  <si>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</si>
  <si>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</si>
  <si>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</si>
  <si>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</si>
  <si>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</si>
  <si>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</si>
  <si>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</si>
  <si>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</si>
  <si>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</si>
  <si>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</si>
  <si>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</si>
  <si>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</si>
  <si>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</si>
  <si>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</si>
  <si>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</si>
  <si>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</si>
  <si>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</si>
  <si>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</si>
  <si>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</si>
  <si>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</si>
  <si>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</si>
  <si>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</si>
  <si>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</si>
  <si>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</si>
  <si>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</si>
  <si>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</si>
  <si>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</si>
  <si>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</si>
  <si>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</si>
  <si>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</si>
  <si>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</si>
  <si>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</si>
  <si>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</si>
  <si>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</si>
  <si>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</si>
  <si>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</si>
  <si>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</si>
  <si>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</si>
  <si>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</si>
  <si>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</si>
  <si>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</si>
  <si>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</si>
  <si>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</si>
  <si>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</si>
  <si>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</si>
  <si>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</si>
  <si>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</si>
  <si>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</si>
  <si>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</si>
  <si>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</si>
  <si>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</si>
  <si>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</si>
  <si>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</si>
  <si>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</si>
  <si>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</si>
  <si>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</si>
  <si>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</si>
  <si>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</si>
  <si>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</si>
  <si>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</si>
  <si>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</si>
  <si>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</si>
  <si>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</si>
  <si>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</si>
  <si>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</si>
  <si>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</si>
  <si>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</si>
  <si>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</si>
  <si>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</si>
  <si>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</si>
  <si>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</si>
  <si>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</si>
  <si>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</si>
  <si>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</si>
  <si>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</si>
  <si>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</si>
  <si>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</si>
  <si>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</si>
  <si>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</si>
  <si>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</si>
  <si>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</si>
  <si>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</si>
  <si>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</si>
  <si>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</si>
  <si>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</si>
  <si>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</si>
  <si>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</si>
  <si>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</si>
  <si>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</si>
  <si>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</si>
  <si>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</si>
  <si>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</si>
  <si>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</si>
  <si>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</si>
  <si>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</si>
  <si>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</si>
  <si>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</si>
  <si>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</si>
  <si>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</si>
  <si>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</si>
  <si>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</si>
  <si>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</si>
  <si>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</si>
  <si>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</si>
  <si>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</si>
  <si>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</si>
  <si>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</si>
  <si>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</si>
  <si>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</si>
  <si>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</si>
  <si>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</si>
  <si>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</si>
  <si>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</si>
  <si>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</si>
  <si>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</si>
  <si>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</si>
  <si>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</si>
  <si>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</si>
  <si>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</si>
  <si>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</si>
  <si>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</si>
  <si>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</si>
  <si>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</si>
  <si>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</si>
  <si>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</si>
  <si>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</si>
  <si>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</si>
  <si>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</si>
  <si>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</si>
  <si>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</si>
  <si>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</si>
  <si>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</si>
  <si>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</si>
  <si>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</si>
  <si>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</si>
  <si>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</si>
  <si>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</si>
  <si>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</si>
  <si>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</si>
  <si>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</si>
  <si>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</si>
  <si>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</si>
  <si>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</si>
  <si>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</si>
  <si>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</si>
  <si>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</si>
  <si>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</si>
  <si>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</si>
  <si>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</si>
  <si>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</si>
  <si>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</si>
  <si>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</si>
  <si>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</si>
  <si>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</si>
  <si>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</si>
  <si>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</si>
  <si>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</si>
  <si>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</si>
  <si>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</si>
  <si>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</si>
  <si>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</si>
  <si>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</si>
  <si>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</si>
  <si>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</si>
  <si>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</si>
  <si>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</si>
  <si>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</si>
  <si>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</si>
  <si>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</si>
  <si>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</si>
  <si>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</si>
  <si>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</si>
  <si>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</si>
  <si>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</si>
  <si>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</si>
  <si>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</si>
  <si>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</si>
  <si>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</si>
  <si>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</si>
  <si>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</si>
  <si>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</si>
  <si>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</si>
  <si>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</si>
  <si>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</si>
  <si>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</si>
  <si>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</si>
  <si>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</si>
  <si>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</si>
  <si>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</si>
  <si>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</si>
  <si>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</si>
  <si>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</si>
  <si>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</si>
  <si>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</si>
  <si>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</si>
  <si>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</si>
  <si>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</si>
  <si>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</si>
  <si>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</si>
  <si>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</si>
  <si>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</si>
  <si>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</si>
  <si>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</si>
  <si>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</si>
  <si>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</si>
  <si>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</si>
  <si>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</si>
  <si>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</si>
  <si>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</si>
  <si>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</si>
  <si>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</si>
  <si>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</si>
  <si>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</si>
  <si>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</si>
  <si>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</si>
  <si>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</si>
  <si>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</si>
  <si>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</si>
  <si>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</si>
  <si>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</si>
  <si>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</si>
  <si>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</si>
  <si>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</si>
  <si>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</si>
  <si>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</si>
  <si>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</si>
  <si>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</si>
  <si>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</si>
  <si>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</si>
  <si>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</si>
  <si>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</si>
  <si>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</si>
  <si>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</si>
  <si>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</si>
  <si>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</si>
  <si>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</si>
  <si>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</si>
  <si>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</si>
  <si>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</si>
  <si>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</si>
  <si>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</si>
  <si>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</si>
  <si>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</si>
  <si>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</si>
  <si>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</si>
  <si>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</si>
  <si>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</si>
  <si>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</si>
  <si>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</si>
  <si>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</si>
  <si>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</si>
  <si>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</si>
  <si>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</si>
  <si>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</si>
  <si>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</si>
  <si>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</si>
  <si>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</si>
  <si>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</si>
  <si>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</si>
  <si>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</si>
  <si>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</si>
  <si>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</si>
  <si>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</si>
  <si>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</si>
  <si>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</si>
  <si>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</si>
  <si>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</si>
  <si>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</si>
  <si>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</si>
  <si>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</si>
  <si>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</si>
  <si>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</si>
  <si>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</si>
  <si>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</si>
  <si>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</si>
  <si>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</si>
  <si>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</si>
  <si>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</si>
  <si>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</si>
  <si>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</si>
  <si>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</si>
  <si>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</si>
  <si>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</si>
  <si>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</si>
  <si>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</si>
  <si>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</si>
  <si>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</si>
  <si>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</si>
  <si>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</si>
  <si>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</si>
  <si>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</si>
  <si>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</si>
  <si>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</si>
  <si>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</si>
  <si>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</si>
  <si>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</si>
  <si>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</si>
  <si>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</si>
  <si>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</si>
  <si>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</si>
  <si>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</si>
  <si>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</si>
  <si>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</si>
  <si>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</si>
  <si>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</si>
  <si>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</si>
  <si>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</si>
  <si>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</si>
  <si>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</si>
  <si>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</si>
  <si>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</si>
  <si>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</si>
  <si>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</si>
  <si>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</si>
  <si>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</si>
  <si>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</si>
  <si>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</si>
  <si>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</si>
  <si>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</si>
  <si>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</si>
  <si>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</si>
  <si>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</si>
  <si>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</si>
  <si>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</si>
  <si>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</si>
  <si>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</si>
  <si>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</si>
  <si>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</si>
  <si>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</si>
  <si>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</si>
  <si>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</si>
  <si>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</si>
  <si>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</si>
  <si>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</si>
  <si>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</si>
  <si>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</si>
  <si>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</si>
  <si>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</si>
  <si>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</si>
  <si>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</si>
  <si>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</si>
  <si>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</si>
  <si>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</si>
  <si>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</si>
  <si>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</si>
  <si>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</si>
  <si>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</si>
  <si>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</si>
  <si>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</si>
  <si>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</si>
  <si>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</si>
  <si>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</si>
  <si>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</si>
  <si>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</si>
  <si>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</si>
  <si>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</si>
  <si>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</si>
  <si>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</si>
  <si>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</si>
  <si>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</si>
  <si>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</si>
  <si>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</si>
  <si>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</si>
  <si>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</si>
  <si>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</si>
  <si>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</si>
  <si>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</si>
  <si>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</si>
  <si>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</si>
  <si>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</si>
  <si>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</si>
  <si>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</si>
  <si>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</si>
  <si>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</si>
  <si>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</si>
  <si>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</si>
  <si>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</si>
  <si>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</si>
  <si>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</si>
  <si>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</si>
  <si>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</si>
  <si>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</si>
  <si>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</si>
  <si>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</si>
  <si>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</si>
  <si>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</si>
  <si>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</si>
  <si>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</si>
  <si>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</si>
  <si>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</si>
  <si>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</si>
  <si>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</si>
  <si>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</si>
  <si>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</si>
  <si>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</si>
  <si>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</si>
  <si>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</si>
  <si>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</si>
  <si>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</si>
  <si>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</si>
  <si>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</si>
  <si>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</si>
  <si>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</si>
  <si>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</si>
  <si>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</si>
  <si>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</si>
  <si>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</si>
  <si>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</si>
  <si>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</si>
  <si>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</si>
  <si>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</si>
  <si>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</si>
  <si>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</si>
  <si>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</si>
  <si>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</si>
  <si>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</si>
  <si>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</si>
  <si>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</si>
  <si>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</si>
  <si>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</si>
  <si>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</si>
  <si>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</si>
  <si>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</si>
  <si>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</si>
  <si>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</si>
  <si>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</si>
  <si>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</si>
  <si>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</si>
  <si>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</si>
  <si>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</si>
  <si>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</si>
  <si>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</si>
  <si>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</si>
  <si>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</si>
  <si>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</si>
  <si>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</si>
  <si>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</si>
  <si>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</si>
  <si>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</si>
  <si>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</si>
  <si>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</si>
  <si>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</si>
  <si>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</si>
  <si>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</si>
  <si>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</si>
  <si>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</si>
  <si>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</si>
  <si>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</si>
  <si>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</si>
  <si>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</si>
  <si>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</si>
  <si>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</si>
  <si>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</si>
  <si>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</si>
  <si>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</si>
  <si>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</si>
  <si>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</si>
  <si>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</si>
  <si>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</si>
  <si>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</si>
  <si>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</si>
  <si>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</si>
  <si>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</si>
  <si>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</si>
  <si>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</si>
  <si>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</si>
  <si>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</si>
  <si>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</si>
  <si>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</si>
  <si>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</si>
  <si>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</si>
  <si>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</si>
  <si>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</si>
  <si>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</si>
  <si>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</si>
  <si>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</si>
  <si>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</si>
  <si>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</si>
  <si>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</si>
  <si>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</si>
  <si>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</si>
  <si>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</si>
  <si>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</si>
  <si>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</si>
  <si>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</si>
  <si>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</si>
  <si>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</si>
  <si>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</si>
  <si>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</si>
  <si>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</si>
  <si>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</si>
  <si>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</si>
  <si>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</si>
  <si>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</si>
  <si>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</si>
  <si>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</si>
  <si>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</si>
  <si>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</si>
  <si>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</si>
  <si>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</si>
  <si>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</si>
  <si>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</si>
  <si>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</si>
  <si>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</si>
  <si>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</si>
  <si>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</si>
  <si>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</si>
  <si>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</si>
  <si>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</si>
  <si>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</si>
  <si>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</si>
  <si>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</si>
  <si>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</si>
  <si>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</si>
  <si>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</si>
  <si>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</si>
  <si>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</si>
  <si>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</si>
  <si>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</si>
  <si>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</si>
  <si>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</si>
  <si>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</si>
  <si>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</si>
  <si>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</si>
  <si>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</si>
  <si>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</si>
  <si>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</si>
  <si>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</si>
  <si>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</si>
  <si>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</si>
  <si>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</si>
  <si>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</si>
  <si>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</si>
  <si>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</si>
  <si>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</si>
  <si>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</si>
  <si>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</si>
  <si>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</si>
  <si>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</si>
  <si>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</si>
  <si>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</si>
  <si>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</si>
  <si>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</si>
  <si>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</si>
  <si>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</si>
  <si>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</si>
  <si>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</si>
  <si>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</si>
  <si>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</si>
  <si>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</si>
  <si>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</si>
  <si>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</si>
  <si>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</si>
  <si>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</si>
  <si>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</si>
  <si>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</si>
  <si>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</si>
  <si>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</si>
  <si>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</si>
  <si>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</si>
  <si>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</si>
  <si>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</si>
  <si>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</si>
  <si>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</si>
  <si>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</si>
  <si>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</si>
  <si>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</si>
  <si>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</si>
  <si>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</si>
  <si>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</si>
  <si>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</si>
  <si>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</si>
  <si>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</si>
  <si>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</si>
  <si>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</si>
  <si>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</si>
  <si>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</si>
  <si>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</si>
  <si>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</si>
  <si>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</si>
  <si>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</si>
  <si>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</si>
  <si>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</si>
  <si>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</si>
  <si>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</si>
  <si>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</si>
  <si>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</si>
  <si>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</si>
  <si>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</si>
  <si>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</si>
  <si>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</si>
  <si>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</si>
  <si>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</si>
  <si>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</si>
  <si>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</si>
  <si>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</si>
  <si>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</si>
  <si>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</si>
  <si>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</si>
  <si>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</si>
  <si>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</si>
  <si>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</si>
  <si>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</si>
  <si>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</si>
  <si>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</si>
  <si>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</si>
  <si>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</si>
  <si>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</si>
  <si>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</si>
  <si>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</si>
  <si>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</si>
  <si>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</si>
  <si>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</si>
  <si>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</si>
  <si>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</si>
  <si>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</si>
  <si>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</si>
  <si>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</si>
  <si>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</si>
  <si>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</si>
  <si>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</si>
  <si>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</si>
  <si>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</si>
  <si>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</si>
  <si>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</si>
  <si>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</si>
  <si>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</si>
  <si>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</si>
  <si>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</si>
  <si>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</si>
  <si>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</si>
  <si>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</si>
  <si>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</si>
  <si>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</si>
  <si>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</si>
  <si>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</si>
  <si>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</si>
  <si>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</si>
  <si>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</si>
  <si>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</si>
  <si>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</si>
  <si>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</si>
  <si>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</si>
  <si>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</si>
  <si>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</si>
  <si>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</si>
  <si>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</si>
  <si>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</si>
  <si>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</si>
  <si>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</si>
  <si>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</si>
  <si>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</si>
  <si>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</si>
  <si>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</si>
  <si>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</si>
  <si>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</si>
  <si>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</si>
  <si>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</si>
  <si>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</si>
  <si>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</si>
  <si>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</si>
  <si>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</si>
  <si>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</si>
  <si>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</si>
  <si>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</si>
  <si>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</si>
  <si>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</si>
  <si>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</si>
  <si>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</si>
  <si>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</si>
  <si>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</si>
  <si>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</si>
  <si>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</si>
  <si>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</si>
  <si>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</si>
  <si>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</si>
  <si>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</si>
  <si>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</si>
  <si>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</si>
  <si>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</si>
  <si>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</si>
  <si>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</si>
  <si>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</si>
  <si>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</si>
  <si>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</si>
  <si>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</si>
  <si>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</si>
  <si>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</si>
  <si>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</si>
  <si>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</si>
  <si>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</si>
  <si>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</si>
  <si>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</si>
  <si>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</si>
  <si>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</si>
  <si>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</si>
  <si>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</si>
  <si>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</si>
  <si>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</si>
  <si>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</si>
  <si>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</si>
  <si>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</si>
  <si>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</si>
  <si>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</si>
  <si>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</si>
  <si>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</si>
  <si>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</si>
  <si>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</si>
  <si>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</si>
  <si>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</si>
  <si>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</si>
  <si>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</si>
  <si>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</si>
  <si>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</si>
  <si>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</si>
  <si>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</si>
  <si>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</si>
  <si>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</si>
  <si>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</si>
  <si>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</si>
  <si>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</si>
  <si>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</si>
  <si>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</si>
  <si>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</si>
  <si>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</si>
  <si>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</si>
  <si>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</si>
  <si>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</si>
  <si>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</si>
  <si>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</si>
  <si>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</si>
  <si>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</si>
  <si>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</si>
  <si>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</si>
  <si>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</si>
  <si>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</si>
  <si>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</si>
  <si>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</si>
  <si>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</si>
  <si>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</si>
  <si>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</si>
  <si>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</si>
  <si>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</si>
  <si>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</si>
  <si>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</si>
  <si>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</si>
  <si>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</si>
  <si>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</si>
  <si>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</si>
  <si>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</si>
  <si>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</si>
  <si>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</si>
  <si>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</si>
  <si>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</si>
  <si>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</si>
  <si>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</si>
  <si>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</si>
  <si>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</si>
  <si>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</si>
  <si>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</si>
  <si>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</si>
  <si>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</si>
  <si>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</si>
  <si>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</si>
  <si>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</si>
  <si>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</si>
  <si>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</si>
  <si>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</si>
  <si>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</si>
  <si>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</si>
  <si>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</si>
  <si>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</si>
  <si>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</si>
  <si>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</si>
  <si>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</si>
  <si>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</si>
  <si>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</si>
  <si>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</si>
  <si>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</si>
  <si>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</si>
  <si>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</si>
  <si>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</si>
  <si>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</si>
  <si>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</si>
  <si>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</si>
  <si>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</si>
  <si>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</si>
  <si>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</si>
  <si>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</si>
  <si>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</si>
  <si>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</si>
  <si>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</si>
  <si>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</si>
  <si>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</si>
  <si>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</si>
  <si>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</si>
  <si>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</si>
  <si>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</si>
  <si>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</si>
  <si>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</si>
  <si>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</si>
  <si>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</si>
  <si>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</si>
  <si>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</si>
  <si>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</si>
  <si>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</si>
  <si>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</si>
  <si>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</si>
  <si>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</si>
  <si>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</si>
  <si>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</si>
  <si>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</si>
  <si>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</si>
  <si>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</si>
  <si>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</si>
  <si>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</si>
  <si>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</si>
  <si>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</si>
  <si>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</si>
  <si>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</si>
  <si>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</si>
  <si>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</si>
  <si>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</si>
  <si>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</si>
  <si>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</si>
  <si>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</si>
  <si>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</si>
  <si>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</si>
  <si>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</si>
  <si>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</si>
  <si>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</si>
  <si>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</si>
  <si>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</si>
  <si>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</si>
  <si>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</si>
  <si>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</si>
  <si>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</si>
  <si>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</si>
  <si>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</si>
  <si>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</si>
  <si>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</si>
  <si>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</si>
  <si>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</si>
  <si>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</si>
  <si>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</si>
  <si>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</si>
  <si>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</si>
  <si>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</si>
  <si>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</si>
  <si>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</si>
  <si>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</si>
  <si>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</si>
  <si>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</si>
  <si>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</si>
  <si>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</si>
  <si>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</si>
  <si>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</si>
  <si>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</si>
  <si>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</si>
  <si>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</si>
  <si>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</si>
  <si>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</si>
  <si>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</si>
  <si>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</si>
  <si>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</si>
  <si>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</si>
  <si>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</si>
  <si>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</si>
  <si>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</si>
  <si>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</si>
  <si>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</si>
  <si>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</si>
  <si>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</si>
  <si>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</si>
  <si>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</si>
  <si>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</si>
  <si>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</si>
  <si>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</si>
  <si>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</si>
  <si>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</si>
  <si>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</si>
  <si>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</si>
  <si>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</si>
  <si>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</si>
  <si>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</si>
  <si>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</si>
  <si>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</si>
  <si>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</si>
  <si>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</si>
  <si>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</si>
  <si>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</si>
  <si>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</si>
  <si>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</si>
  <si>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</si>
  <si>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</si>
  <si>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</si>
  <si>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</si>
  <si>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</si>
  <si>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</si>
  <si>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</si>
  <si>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</si>
  <si>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</si>
  <si>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</si>
  <si>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</si>
  <si>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</si>
  <si>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</si>
  <si>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</si>
  <si>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</si>
  <si>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</si>
  <si>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</si>
  <si>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</si>
  <si>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</si>
  <si>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</si>
  <si>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</si>
  <si>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</si>
  <si>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</si>
  <si>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</si>
  <si>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</si>
  <si>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</si>
  <si>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</si>
  <si>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</si>
  <si>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</si>
  <si>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</si>
  <si>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</si>
  <si>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</si>
  <si>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</si>
  <si>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</si>
  <si>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</si>
  <si>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</si>
  <si>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</si>
  <si>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</si>
  <si>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</si>
  <si>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</si>
  <si>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</si>
  <si>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</si>
  <si>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</si>
  <si>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</si>
  <si>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</si>
  <si>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</si>
  <si>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</si>
  <si>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</si>
  <si>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</si>
  <si>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</si>
  <si>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</si>
  <si>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</si>
  <si>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</si>
  <si>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</si>
  <si>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</si>
  <si>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</si>
  <si>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</si>
  <si>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</si>
  <si>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</si>
  <si>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</si>
  <si>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</si>
  <si>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</si>
  <si>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</si>
  <si>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</si>
  <si>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</si>
  <si>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</si>
  <si>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</si>
  <si>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</si>
  <si>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</si>
  <si>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</si>
  <si>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</si>
  <si>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</si>
  <si>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</si>
  <si>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</si>
  <si>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</si>
  <si>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</si>
  <si>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</si>
  <si>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</si>
  <si>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</si>
  <si>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</si>
  <si>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</si>
  <si>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</si>
  <si>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</si>
  <si>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</si>
  <si>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</si>
  <si>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</si>
  <si>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</si>
  <si>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</si>
  <si>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</si>
  <si>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</si>
  <si>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</si>
  <si>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</si>
  <si>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</si>
  <si>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</si>
  <si>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</si>
  <si>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</si>
  <si>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</si>
  <si>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</si>
  <si>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</si>
  <si>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</si>
  <si>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</si>
  <si>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</si>
  <si>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</si>
  <si>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</si>
  <si>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</si>
  <si>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</si>
  <si>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</si>
  <si>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</si>
  <si>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</si>
  <si>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</si>
  <si>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</si>
  <si>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</si>
  <si>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</si>
  <si>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</si>
  <si>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</si>
  <si>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</si>
  <si>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</si>
  <si>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</si>
  <si>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</si>
  <si>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</si>
  <si>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</si>
  <si>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</si>
  <si>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</si>
  <si>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</si>
  <si>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</si>
  <si>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</si>
  <si>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</si>
  <si>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</si>
  <si>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</si>
  <si>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</si>
  <si>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</si>
  <si>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</si>
  <si>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</si>
  <si>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</si>
  <si>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</si>
  <si>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</si>
  <si>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</si>
  <si>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</si>
  <si>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</si>
  <si>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</si>
  <si>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</si>
  <si>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</si>
  <si>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</si>
  <si>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</si>
  <si>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</si>
  <si>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</si>
  <si>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</si>
  <si>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</si>
  <si>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</si>
  <si>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</si>
  <si>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</si>
  <si>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</si>
  <si>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</si>
  <si>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</si>
  <si>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</si>
  <si>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</si>
  <si>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</si>
  <si>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</si>
  <si>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</si>
  <si>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</si>
  <si>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</si>
  <si>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</si>
  <si>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</si>
  <si>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</si>
  <si>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</si>
  <si>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</si>
  <si>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</si>
  <si>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</si>
  <si>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</si>
  <si>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</si>
  <si>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</si>
  <si>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</si>
  <si>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</si>
  <si>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</si>
  <si>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</si>
  <si>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</si>
  <si>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</si>
  <si>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</si>
  <si>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</si>
  <si>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</si>
  <si>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</si>
  <si>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</si>
  <si>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</si>
  <si>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</si>
  <si>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</si>
  <si>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</si>
  <si>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</si>
  <si>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</si>
  <si>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</si>
  <si>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</si>
  <si>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</si>
  <si>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</si>
  <si>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</si>
  <si>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</si>
  <si>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</si>
  <si>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</si>
  <si>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</si>
  <si>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</si>
  <si>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</si>
  <si>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</si>
  <si>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</si>
  <si>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</si>
  <si>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</si>
  <si>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</si>
  <si>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</si>
  <si>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</si>
  <si>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</si>
  <si>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</si>
  <si>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</si>
  <si>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</si>
  <si>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</si>
  <si>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</si>
  <si>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</si>
  <si>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</si>
  <si>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</si>
  <si>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</si>
  <si>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</si>
  <si>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</si>
  <si>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</si>
  <si>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</si>
  <si>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</si>
  <si>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</si>
  <si>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</si>
  <si>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</si>
  <si>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</si>
  <si>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</si>
  <si>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</si>
  <si>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</si>
  <si>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</si>
  <si>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</si>
  <si>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</si>
  <si>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</si>
  <si>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</si>
  <si>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</si>
  <si>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</si>
  <si>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</si>
  <si>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</si>
  <si>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</si>
  <si>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</si>
  <si>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</si>
  <si>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</si>
  <si>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</si>
  <si>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</si>
  <si>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</si>
  <si>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</si>
  <si>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</si>
  <si>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</si>
  <si>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</si>
  <si>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</si>
  <si>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</si>
  <si>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</si>
  <si>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</si>
  <si>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</si>
  <si>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</si>
  <si>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</si>
  <si>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</si>
  <si>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</si>
  <si>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</si>
  <si>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</si>
  <si>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</si>
  <si>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</si>
  <si>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</si>
  <si>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</si>
  <si>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</si>
  <si>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</si>
  <si>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</si>
  <si>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</si>
  <si>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</si>
  <si>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</si>
  <si>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</si>
  <si>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</si>
  <si>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</si>
  <si>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</si>
  <si>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</si>
  <si>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</si>
  <si>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</si>
  <si>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</si>
  <si>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</si>
  <si>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</si>
  <si>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</si>
  <si>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</si>
  <si>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</si>
  <si>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</si>
  <si>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</si>
  <si>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</si>
  <si>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</si>
  <si>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</si>
  <si>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</si>
  <si>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</si>
  <si>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</si>
  <si>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</si>
  <si>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</si>
  <si>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</si>
  <si>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</si>
  <si>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</si>
  <si>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</si>
  <si>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</si>
  <si>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</si>
  <si>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</si>
  <si>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</si>
  <si>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</si>
  <si>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</si>
  <si>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</si>
  <si>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</si>
  <si>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</si>
  <si>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</si>
  <si>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</si>
  <si>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</si>
  <si>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</si>
  <si>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</si>
  <si>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</si>
  <si>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</si>
  <si>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</si>
  <si>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</si>
  <si>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</si>
  <si>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</si>
  <si>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</si>
  <si>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</si>
  <si>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</si>
  <si>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</si>
  <si>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</si>
  <si>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</si>
  <si>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</si>
  <si>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</si>
  <si>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</si>
  <si>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</si>
  <si>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</si>
  <si>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</si>
  <si>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</si>
  <si>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</si>
  <si>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</si>
  <si>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</si>
  <si>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</si>
  <si>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</si>
  <si>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</si>
  <si>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</si>
  <si>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</si>
  <si>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</si>
  <si>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</si>
  <si>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</si>
  <si>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</si>
  <si>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</si>
  <si>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</si>
  <si>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</si>
  <si>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</si>
  <si>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</si>
  <si>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</si>
  <si>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</si>
  <si>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</si>
  <si>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</si>
  <si>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</si>
  <si>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</si>
  <si>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</si>
  <si>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</si>
  <si>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</si>
  <si>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</si>
  <si>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</si>
  <si>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</si>
  <si>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</si>
  <si>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</si>
  <si>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</si>
  <si>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</si>
  <si>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</si>
  <si>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</si>
  <si>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</si>
  <si>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</si>
  <si>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</si>
  <si>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</si>
  <si>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</si>
  <si>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</si>
  <si>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</si>
  <si>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</si>
  <si>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</si>
  <si>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</si>
  <si>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</si>
  <si>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</si>
  <si>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</si>
  <si>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</si>
  <si>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</si>
  <si>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</si>
  <si>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</si>
  <si>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</si>
  <si>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</si>
  <si>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</si>
  <si>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</si>
  <si>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</si>
  <si>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</si>
  <si>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</si>
  <si>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</si>
  <si>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</si>
  <si>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</si>
  <si>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</si>
  <si>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</si>
  <si>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</si>
  <si>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</si>
  <si>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</si>
  <si>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</si>
  <si>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</si>
  <si>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</si>
  <si>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</si>
  <si>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</si>
  <si>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</si>
  <si>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</si>
  <si>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</si>
  <si>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</si>
  <si>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</si>
  <si>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</si>
  <si>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</si>
  <si>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</si>
  <si>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</si>
  <si>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</si>
  <si>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</si>
  <si>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</si>
  <si>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</si>
  <si>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</si>
  <si>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</si>
  <si>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</si>
  <si>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</si>
  <si>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</si>
  <si>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</si>
  <si>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</si>
  <si>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</si>
  <si>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</si>
  <si>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</si>
  <si>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</si>
  <si>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</si>
  <si>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</si>
  <si>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</si>
  <si>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</si>
  <si>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</si>
  <si>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</si>
  <si>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</si>
  <si>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</si>
  <si>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</si>
  <si>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</si>
  <si>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</si>
  <si>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</si>
  <si>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</si>
  <si>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</si>
  <si>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</si>
  <si>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</si>
  <si>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</si>
  <si>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</si>
  <si>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</si>
  <si>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</si>
  <si>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</si>
  <si>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</si>
  <si>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</si>
  <si>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</si>
  <si>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</si>
  <si>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</si>
  <si>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</si>
  <si>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</si>
  <si>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</si>
  <si>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</si>
  <si>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</si>
  <si>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</si>
  <si>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</si>
  <si>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</si>
  <si>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</si>
  <si>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</si>
  <si>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</si>
  <si>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</si>
  <si>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</si>
  <si>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</si>
  <si>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</si>
  <si>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</si>
  <si>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</si>
  <si>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</si>
  <si>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</si>
  <si>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</si>
  <si>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</si>
  <si>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</si>
  <si>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</si>
  <si>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</si>
  <si>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</si>
  <si>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</si>
  <si>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</si>
  <si>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</si>
  <si>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</si>
  <si>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</si>
  <si>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</si>
  <si>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</si>
  <si>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</si>
  <si>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</si>
  <si>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</si>
  <si>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</si>
  <si>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</si>
  <si>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</si>
  <si>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</si>
  <si>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</si>
  <si>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</si>
  <si>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</si>
  <si>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</si>
  <si>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</si>
  <si>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</si>
  <si>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</si>
  <si>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</si>
  <si>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</si>
  <si>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</si>
  <si>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</si>
  <si>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</si>
  <si>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</si>
  <si>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</si>
  <si>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</si>
  <si>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</si>
  <si>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</si>
  <si>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</si>
  <si>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</si>
  <si>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</si>
  <si>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</si>
  <si>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</si>
  <si>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</si>
  <si>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</si>
  <si>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</si>
  <si>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</si>
  <si>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</si>
  <si>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</si>
  <si>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</si>
  <si>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</si>
  <si>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</si>
  <si>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</si>
  <si>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</si>
  <si>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</si>
  <si>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</si>
  <si>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</si>
  <si>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</si>
  <si>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</si>
  <si>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</si>
  <si>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</si>
  <si>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</si>
  <si>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</si>
  <si>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</si>
  <si>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</si>
  <si>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</si>
  <si>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</si>
  <si>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</si>
  <si>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</si>
  <si>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</si>
  <si>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</si>
  <si>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</si>
  <si>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</si>
  <si>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</si>
  <si>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</si>
  <si>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</si>
  <si>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</si>
  <si>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</si>
  <si>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</si>
  <si>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</si>
  <si>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</si>
  <si>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</si>
  <si>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</si>
  <si>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</si>
  <si>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</si>
  <si>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</si>
  <si>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</si>
  <si>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</si>
  <si>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</si>
  <si>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</si>
  <si>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</si>
  <si>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</si>
  <si>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</si>
  <si>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</si>
  <si>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</si>
  <si>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</si>
  <si>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</si>
  <si>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</si>
  <si>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</si>
  <si>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</si>
  <si>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</si>
  <si>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</si>
  <si>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</si>
  <si>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</si>
  <si>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</si>
  <si>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</si>
  <si>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</si>
  <si>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</si>
  <si>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</si>
  <si>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</si>
  <si>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</si>
  <si>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</si>
  <si>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</si>
  <si>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</si>
  <si>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</si>
  <si>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</si>
  <si>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</si>
  <si>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</si>
  <si>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</si>
  <si>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</si>
  <si>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</si>
  <si>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</si>
  <si>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</si>
  <si>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</si>
  <si>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</si>
  <si>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</si>
  <si>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</si>
  <si>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</si>
  <si>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</si>
  <si>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</si>
  <si>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</si>
  <si>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</si>
  <si>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</si>
  <si>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</si>
  <si>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</si>
  <si>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</si>
  <si>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</si>
  <si>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</si>
  <si>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</si>
  <si>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</si>
  <si>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</si>
  <si>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</si>
  <si>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</si>
  <si>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</si>
  <si>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</si>
  <si>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</si>
  <si>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</si>
  <si>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</si>
  <si>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</si>
  <si>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</si>
  <si>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</si>
  <si>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</si>
  <si>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</si>
  <si>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</si>
  <si>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</si>
  <si>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</si>
  <si>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</si>
  <si>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</si>
  <si>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</si>
  <si>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</si>
  <si>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</si>
  <si>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</si>
  <si>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</si>
  <si>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</si>
  <si>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</si>
  <si>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</si>
  <si>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</si>
  <si>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</si>
  <si>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</si>
  <si>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</si>
  <si>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</si>
  <si>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</si>
  <si>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</si>
  <si>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</si>
  <si>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</si>
  <si>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</si>
  <si>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</si>
  <si>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</si>
  <si>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</si>
  <si>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</si>
  <si>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</si>
  <si>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</si>
  <si>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</si>
  <si>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</si>
  <si>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</si>
  <si>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</si>
  <si>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</si>
  <si>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</si>
  <si>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</si>
  <si>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</si>
  <si>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</si>
  <si>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</si>
  <si>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</si>
  <si>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</si>
  <si>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</si>
  <si>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</si>
  <si>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</si>
  <si>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</si>
  <si>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</si>
  <si>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</si>
  <si>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</si>
  <si>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</si>
  <si>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</si>
  <si>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</si>
  <si>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</si>
  <si>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</si>
  <si>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</si>
  <si>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</si>
  <si>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</si>
  <si>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</si>
  <si>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</si>
  <si>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</si>
  <si>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</si>
  <si>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</si>
  <si>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</si>
  <si>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</si>
  <si>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</si>
  <si>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</si>
  <si>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</si>
  <si>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</si>
  <si>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</si>
  <si>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</si>
  <si>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</si>
  <si>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</si>
  <si>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</si>
  <si>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</si>
  <si>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</si>
  <si>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</si>
  <si>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</si>
  <si>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</si>
  <si>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</si>
  <si>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</si>
  <si>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</si>
  <si>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</si>
  <si>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</si>
  <si>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</si>
  <si>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</si>
  <si>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</si>
  <si>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</si>
  <si>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</si>
  <si>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</si>
  <si>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</si>
  <si>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</si>
  <si>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</si>
  <si>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</si>
  <si>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</si>
  <si>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</si>
  <si>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</si>
  <si>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</si>
  <si>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</si>
  <si>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</si>
  <si>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</si>
  <si>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</si>
  <si>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</si>
  <si>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</si>
  <si>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</si>
  <si>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</si>
  <si>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</si>
  <si>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</si>
  <si>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</si>
  <si>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</si>
  <si>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</si>
  <si>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</si>
  <si>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</si>
  <si>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</si>
  <si>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</si>
  <si>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</si>
  <si>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</si>
  <si>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</si>
  <si>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</si>
  <si>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</si>
  <si>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</si>
  <si>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</si>
  <si>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</si>
  <si>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</si>
  <si>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</si>
  <si>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</si>
  <si>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</si>
  <si>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</si>
  <si>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</si>
  <si>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</si>
  <si>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</si>
  <si>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</si>
  <si>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</si>
  <si>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</si>
  <si>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</si>
  <si>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</si>
  <si>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</si>
  <si>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</si>
  <si>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</si>
  <si>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</si>
  <si>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</si>
  <si>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</si>
  <si>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</si>
  <si>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</si>
  <si>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</si>
  <si>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</si>
  <si>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</si>
  <si>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</si>
  <si>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</si>
  <si>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</si>
  <si>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</si>
  <si>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</si>
  <si>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</si>
  <si>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</si>
  <si>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</si>
  <si>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</si>
  <si>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</si>
  <si>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</si>
  <si>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</si>
  <si>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</si>
  <si>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</si>
  <si>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</si>
  <si>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</si>
  <si>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</si>
  <si>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</si>
  <si>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</si>
  <si>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</si>
  <si>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</si>
  <si>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</si>
  <si>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</si>
  <si>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</si>
  <si>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</si>
  <si>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</si>
  <si>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</si>
  <si>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</si>
  <si>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</si>
  <si>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</si>
  <si>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</si>
  <si>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</si>
  <si>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</si>
  <si>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</si>
  <si>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</si>
  <si>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</si>
  <si>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</si>
  <si>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</si>
  <si>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</si>
  <si>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</si>
  <si>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</si>
  <si>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</si>
  <si>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</si>
  <si>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</si>
  <si>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</si>
  <si>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</si>
  <si>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</si>
  <si>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</si>
  <si>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</si>
  <si>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</si>
  <si>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</si>
  <si>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</si>
  <si>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</si>
  <si>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</si>
  <si>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</si>
  <si>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</si>
  <si>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</si>
  <si>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</si>
  <si>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</si>
  <si>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</si>
  <si>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</si>
  <si>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</si>
  <si>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</si>
  <si>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</si>
  <si>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</si>
  <si>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</si>
  <si>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</si>
  <si>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</si>
  <si>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</si>
  <si>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</si>
  <si>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</si>
  <si>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</si>
  <si>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</si>
  <si>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</si>
  <si>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</si>
  <si>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</si>
  <si>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</si>
  <si>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</si>
  <si>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</si>
  <si>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</si>
  <si>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</si>
  <si>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</si>
  <si>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</si>
  <si>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</si>
  <si>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</si>
  <si>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</si>
  <si>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</si>
  <si>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</si>
  <si>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</si>
  <si>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</si>
  <si>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</si>
  <si>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</si>
  <si>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</si>
  <si>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</si>
  <si>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</si>
  <si>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</si>
  <si>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</si>
  <si>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</si>
  <si>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</si>
  <si>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</si>
  <si>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</si>
  <si>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</si>
  <si>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</si>
  <si>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</si>
  <si>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</si>
  <si>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</si>
  <si>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</si>
  <si>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</si>
  <si>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</si>
  <si>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</si>
  <si>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</si>
  <si>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</si>
  <si>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</si>
  <si>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</si>
  <si>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</si>
  <si>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</si>
  <si>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</si>
  <si>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</si>
  <si>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</si>
  <si>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</si>
  <si>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</si>
  <si>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</si>
  <si>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</si>
  <si>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</si>
  <si>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</si>
  <si>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</si>
  <si>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</si>
  <si>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</si>
  <si>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</si>
  <si>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</si>
  <si>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</si>
  <si>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</si>
  <si>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</si>
  <si>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</si>
  <si>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</si>
  <si>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</si>
  <si>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</si>
  <si>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</si>
  <si>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</si>
  <si>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</si>
  <si>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</si>
  <si>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</si>
  <si>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</si>
  <si>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</si>
  <si>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</si>
  <si>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</si>
  <si>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</si>
  <si>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</si>
  <si>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</si>
  <si>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</si>
  <si>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</si>
  <si>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</si>
  <si>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</si>
  <si>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</si>
  <si>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</si>
  <si>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</si>
  <si>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</si>
  <si>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</si>
  <si>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</si>
  <si>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</si>
  <si>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</si>
  <si>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</si>
  <si>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</si>
  <si>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</si>
  <si>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</si>
  <si>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</si>
  <si>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</si>
  <si>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</si>
  <si>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</si>
  <si>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</si>
  <si>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</si>
  <si>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</si>
  <si>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</si>
  <si>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</si>
  <si>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</si>
  <si>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</si>
  <si>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</si>
  <si>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</si>
  <si>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</si>
  <si>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</si>
  <si>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</si>
  <si>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</si>
  <si>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</si>
  <si>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</si>
  <si>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</si>
  <si>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</si>
  <si>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</si>
  <si>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</si>
  <si>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</si>
  <si>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</si>
  <si>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</si>
  <si>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</si>
  <si>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</si>
  <si>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</si>
  <si>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</si>
  <si>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</si>
  <si>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</si>
  <si>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</si>
  <si>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</si>
  <si>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</si>
  <si>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</si>
  <si>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</si>
  <si>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</si>
  <si>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</si>
  <si>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</si>
  <si>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</si>
  <si>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</si>
  <si>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</si>
  <si>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</si>
  <si>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</si>
  <si>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</si>
  <si>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</si>
  <si>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</si>
  <si>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</si>
  <si>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</si>
  <si>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</si>
  <si>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</si>
  <si>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</si>
  <si>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</si>
  <si>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</si>
  <si>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</si>
  <si>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</si>
  <si>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</si>
  <si>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</si>
  <si>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</si>
  <si>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</si>
  <si>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</si>
  <si>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</si>
  <si>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</si>
  <si>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</si>
  <si>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</si>
  <si>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</si>
  <si>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</si>
  <si>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</si>
  <si>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</si>
  <si>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</si>
  <si>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</si>
  <si>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</si>
  <si>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</si>
  <si>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</si>
  <si>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</si>
  <si>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</si>
  <si>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</si>
  <si>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</si>
  <si>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</si>
  <si>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</si>
  <si>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</si>
  <si>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</si>
  <si>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</si>
  <si>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</si>
  <si>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</si>
  <si>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</si>
  <si>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</si>
  <si>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</si>
  <si>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</si>
  <si>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</si>
  <si>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</si>
  <si>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</si>
  <si>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</si>
  <si>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</si>
  <si>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</si>
  <si>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</si>
  <si>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</si>
  <si>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</si>
  <si>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</si>
  <si>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</si>
  <si>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</si>
  <si>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</si>
  <si>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</si>
  <si>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</si>
  <si>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</si>
  <si>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</si>
  <si>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</si>
  <si>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</si>
  <si>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</si>
  <si>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</si>
  <si>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</si>
  <si>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</si>
  <si>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</si>
  <si>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</si>
  <si>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</si>
  <si>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</si>
  <si>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</si>
  <si>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</si>
  <si>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</si>
  <si>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</si>
  <si>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</si>
  <si>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</si>
  <si>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</si>
  <si>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</si>
  <si>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</si>
  <si>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</si>
  <si>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</si>
  <si>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</si>
  <si>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</si>
  <si>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</si>
  <si>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</si>
  <si>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</si>
  <si>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</si>
  <si>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</si>
  <si>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</si>
  <si>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</si>
  <si>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</si>
  <si>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</si>
  <si>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</si>
  <si>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</si>
  <si>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</si>
  <si>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</si>
  <si>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</si>
  <si>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</si>
  <si>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</si>
  <si>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</si>
  <si>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</si>
  <si>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</si>
  <si>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</si>
  <si>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</si>
  <si>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</si>
  <si>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</si>
  <si>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</si>
  <si>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</si>
  <si>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</si>
  <si>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</si>
  <si>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</si>
  <si>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</si>
  <si>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</si>
  <si>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</si>
  <si>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</si>
  <si>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</si>
  <si>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</si>
  <si>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</si>
  <si>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</si>
  <si>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</si>
  <si>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</si>
  <si>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</si>
  <si>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</si>
  <si>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</si>
  <si>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</si>
  <si>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</si>
  <si>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</si>
  <si>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</si>
  <si>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</si>
  <si>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</si>
  <si>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</si>
  <si>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</si>
  <si>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</si>
  <si>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</si>
  <si>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</si>
  <si>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</si>
  <si>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</si>
  <si>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</si>
  <si>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</si>
  <si>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</si>
  <si>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</si>
  <si>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</si>
  <si>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</si>
  <si>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</si>
  <si>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</si>
  <si>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</si>
  <si>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</si>
  <si>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</si>
  <si>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</si>
  <si>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</si>
  <si>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</si>
  <si>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</si>
  <si>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</si>
  <si>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</si>
  <si>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</si>
  <si>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</si>
  <si>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</si>
  <si>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</si>
  <si>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</si>
  <si>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</si>
  <si>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</si>
  <si>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</si>
  <si>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</si>
  <si>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</si>
  <si>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</si>
  <si>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</si>
  <si>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</si>
  <si>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</si>
  <si>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</si>
  <si>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</si>
  <si>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</si>
  <si>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</si>
  <si>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</si>
  <si>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</si>
  <si>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</si>
  <si>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</si>
  <si>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</si>
  <si>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</si>
  <si>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</si>
  <si>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</si>
  <si>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</si>
  <si>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</si>
  <si>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</si>
  <si>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</si>
  <si>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</si>
  <si>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</si>
  <si>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</si>
  <si>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</si>
  <si>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</si>
  <si>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</si>
  <si>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</si>
  <si>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</si>
  <si>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</si>
  <si>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</si>
  <si>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</si>
  <si>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</si>
  <si>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</si>
  <si>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</si>
  <si>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</si>
  <si>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</si>
  <si>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</si>
  <si>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</si>
  <si>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</si>
  <si>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</si>
  <si>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</si>
  <si>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</si>
  <si>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</si>
  <si>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</si>
  <si>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</si>
  <si>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</si>
  <si>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</si>
  <si>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</si>
  <si>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</si>
  <si>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</si>
  <si>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</si>
  <si>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</si>
  <si>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</si>
  <si>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</si>
  <si>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</si>
  <si>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</si>
  <si>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</si>
  <si>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</si>
  <si>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</si>
  <si>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</si>
  <si>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</si>
  <si>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</si>
  <si>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</si>
  <si>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</si>
  <si>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</si>
  <si>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</si>
  <si>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</si>
  <si>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</si>
  <si>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</si>
  <si>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</si>
  <si>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</si>
  <si>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</si>
  <si>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</si>
  <si>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</si>
  <si>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</si>
  <si>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</si>
  <si>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</si>
  <si>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</si>
  <si>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</si>
  <si>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</si>
  <si>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</si>
  <si>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</si>
  <si>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</si>
  <si>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</si>
  <si>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</si>
  <si>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</si>
  <si>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</si>
  <si>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</si>
  <si>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</si>
  <si>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</si>
  <si>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</si>
  <si>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</si>
  <si>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</si>
  <si>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</si>
  <si>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</si>
  <si>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</si>
  <si>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</si>
  <si>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</si>
  <si>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</si>
  <si>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</si>
  <si>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</si>
  <si>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</si>
  <si>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</si>
  <si>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</si>
  <si>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</si>
  <si>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</si>
  <si>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</si>
  <si>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</si>
  <si>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</si>
  <si>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</si>
  <si>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</si>
  <si>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</si>
  <si>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</si>
  <si>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</si>
  <si>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</si>
  <si>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</si>
  <si>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</si>
  <si>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</si>
  <si>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</si>
  <si>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</si>
  <si>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</si>
  <si>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</si>
  <si>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</si>
  <si>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</si>
  <si>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</si>
  <si>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</si>
  <si>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</si>
  <si>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</si>
  <si>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</si>
  <si>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</si>
  <si>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</si>
  <si>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</si>
  <si>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</si>
  <si>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</si>
  <si>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</si>
  <si>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</si>
  <si>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</si>
  <si>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</si>
  <si>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</si>
  <si>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</si>
  <si>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</si>
  <si>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</si>
  <si>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</si>
  <si>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</si>
  <si>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</si>
  <si>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</si>
  <si>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</si>
  <si>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</si>
  <si>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</si>
  <si>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</si>
  <si>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</si>
  <si>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</si>
  <si>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</si>
  <si>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</si>
  <si>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</si>
  <si>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</si>
  <si>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</si>
  <si>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</si>
  <si>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</si>
  <si>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</si>
  <si>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</si>
  <si>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</si>
  <si>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</si>
  <si>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</si>
  <si>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</si>
  <si>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</si>
  <si>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</si>
  <si>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</si>
  <si>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</si>
  <si>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</si>
  <si>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</si>
  <si>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</si>
  <si>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</si>
  <si>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</si>
  <si>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</si>
  <si>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</si>
  <si>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</si>
  <si>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</si>
  <si>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</si>
  <si>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</si>
  <si>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</si>
  <si>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</si>
  <si>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</si>
  <si>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</si>
  <si>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</si>
  <si>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</si>
  <si>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</si>
  <si>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</si>
  <si>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</si>
  <si>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</si>
  <si>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</si>
  <si>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</si>
  <si>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</si>
  <si>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</si>
  <si>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</si>
  <si>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</si>
  <si>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</si>
  <si>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</si>
  <si>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</si>
  <si>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</si>
  <si>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</si>
  <si>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</si>
  <si>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</si>
  <si>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</si>
  <si>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</si>
  <si>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</si>
  <si>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</si>
  <si>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</si>
  <si>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</si>
  <si>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</si>
  <si>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</si>
  <si>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</si>
  <si>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</si>
  <si>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</si>
  <si>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</si>
  <si>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</si>
  <si>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</si>
  <si>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</si>
  <si>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</si>
  <si>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</si>
  <si>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</si>
  <si>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</si>
  <si>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</si>
  <si>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</si>
  <si>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</si>
  <si>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</si>
  <si>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</si>
  <si>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</si>
  <si>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</si>
  <si>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</si>
  <si>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</si>
  <si>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</si>
  <si>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</si>
  <si>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</si>
  <si>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</si>
  <si>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</si>
  <si>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</si>
  <si>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</si>
  <si>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</si>
  <si>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</si>
  <si>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</si>
  <si>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</si>
  <si>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</si>
  <si>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</si>
  <si>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</si>
  <si>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</si>
  <si>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</si>
  <si>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</si>
  <si>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</si>
  <si>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</si>
  <si>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</si>
  <si>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</si>
  <si>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</si>
  <si>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</si>
  <si>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</si>
  <si>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</si>
  <si>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</si>
  <si>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</si>
  <si>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</si>
  <si>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</si>
  <si>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</si>
  <si>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</si>
  <si>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</si>
  <si>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</si>
  <si>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</si>
  <si>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</si>
  <si>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</si>
  <si>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</si>
  <si>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</si>
  <si>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</si>
  <si>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</si>
  <si>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</si>
  <si>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</si>
  <si>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</si>
  <si>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</si>
  <si>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</si>
  <si>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</si>
  <si>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</si>
  <si>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</si>
  <si>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</si>
  <si>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</si>
  <si>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</si>
  <si>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</si>
  <si>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</si>
  <si>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</si>
  <si>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</si>
  <si>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</si>
  <si>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</si>
  <si>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</si>
  <si>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</si>
  <si>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</si>
  <si>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</si>
  <si>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</si>
  <si>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</si>
  <si>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</si>
  <si>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</si>
  <si>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</si>
  <si>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</si>
  <si>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</si>
  <si>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</si>
  <si>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</si>
  <si>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</si>
  <si>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</si>
  <si>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</si>
  <si>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</si>
  <si>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</si>
  <si>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</si>
  <si>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</si>
  <si>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</si>
  <si>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</si>
  <si>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</si>
  <si>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</si>
  <si>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</si>
  <si>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</si>
  <si>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</si>
  <si>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</si>
  <si>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</si>
  <si>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</si>
  <si>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</si>
  <si>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</si>
  <si>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</si>
  <si>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</si>
  <si>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</si>
  <si>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</si>
  <si>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</si>
  <si>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</si>
  <si>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</si>
  <si>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</si>
  <si>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</si>
  <si>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</si>
  <si>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</si>
  <si>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</si>
  <si>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</si>
  <si>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</si>
  <si>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</si>
  <si>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</si>
  <si>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</si>
  <si>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</si>
  <si>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</si>
  <si>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</si>
  <si>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</si>
  <si>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</si>
  <si>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</si>
  <si>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</si>
  <si>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</si>
  <si>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</si>
  <si>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</si>
  <si>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</si>
  <si>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</si>
  <si>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</si>
  <si>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</si>
  <si>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</si>
  <si>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</si>
  <si>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</si>
  <si>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</si>
  <si>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</si>
  <si>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</si>
  <si>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</si>
  <si>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</si>
  <si>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</si>
  <si>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</si>
  <si>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</si>
  <si>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</si>
  <si>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</si>
  <si>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</si>
  <si>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</si>
  <si>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</si>
  <si>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</si>
  <si>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</si>
  <si>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</si>
  <si>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</si>
  <si>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</si>
  <si>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</si>
  <si>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</si>
  <si>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</si>
  <si>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</si>
  <si>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</si>
  <si>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</si>
  <si>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</si>
  <si>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</si>
  <si>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</si>
  <si>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</si>
  <si>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</si>
  <si>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</si>
  <si>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</si>
  <si>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</si>
  <si>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</si>
  <si>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</si>
  <si>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</si>
  <si>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</si>
  <si>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</si>
  <si>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</si>
  <si>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</si>
  <si>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</si>
  <si>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</si>
  <si>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</si>
  <si>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</si>
  <si>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</si>
  <si>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</si>
  <si>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</si>
  <si>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</si>
  <si>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</si>
  <si>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</si>
  <si>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</si>
  <si>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</si>
  <si>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</si>
  <si>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</si>
  <si>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</si>
  <si>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</si>
  <si>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</si>
  <si>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</si>
  <si>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</si>
  <si>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</si>
  <si>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</si>
  <si>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</si>
  <si>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</si>
  <si>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</si>
  <si>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</si>
  <si>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</si>
  <si>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</si>
  <si>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</si>
  <si>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</si>
  <si>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</si>
  <si>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</si>
  <si>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</si>
  <si>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</si>
  <si>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</si>
  <si>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</si>
  <si>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</si>
  <si>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</si>
  <si>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</si>
  <si>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</si>
  <si>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</si>
  <si>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</si>
  <si>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</si>
  <si>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</si>
  <si>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</si>
  <si>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</si>
  <si>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</si>
  <si>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</si>
  <si>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</si>
  <si>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</si>
  <si>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</si>
  <si>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</si>
  <si>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</si>
  <si>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</si>
  <si>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</si>
  <si>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</si>
  <si>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</si>
  <si>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</si>
  <si>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</si>
  <si>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</si>
  <si>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</si>
  <si>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</si>
  <si>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</si>
  <si>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</si>
  <si>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</si>
  <si>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</si>
  <si>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</si>
  <si>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</si>
  <si>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</si>
  <si>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</si>
  <si>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</si>
  <si>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</si>
  <si>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</si>
  <si>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</si>
  <si>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</si>
  <si>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</si>
  <si>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</si>
  <si>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</si>
  <si>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</si>
  <si>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</si>
  <si>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</si>
  <si>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</si>
  <si>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</si>
  <si>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</si>
  <si>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</si>
  <si>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</si>
  <si>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</si>
  <si>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</si>
  <si>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</si>
  <si>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</si>
  <si>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</si>
  <si>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</si>
  <si>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</si>
  <si>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</si>
  <si>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</si>
  <si>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</si>
  <si>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</si>
  <si>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</si>
  <si>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</si>
  <si>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</si>
  <si>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</si>
  <si>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</si>
  <si>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</si>
  <si>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</si>
  <si>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</si>
  <si>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</si>
  <si>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</si>
  <si>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</si>
  <si>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</si>
  <si>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</si>
  <si>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</si>
  <si>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</si>
  <si>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</si>
  <si>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</si>
  <si>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</si>
  <si>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</si>
  <si>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</si>
  <si>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</si>
  <si>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</si>
  <si>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</si>
  <si>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</si>
  <si>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</si>
  <si>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</si>
  <si>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</si>
  <si>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</si>
  <si>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</si>
  <si>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</si>
  <si>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</si>
  <si>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</si>
  <si>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</si>
  <si>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</si>
  <si>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</si>
  <si>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</si>
  <si>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</si>
  <si>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</si>
  <si>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</si>
  <si>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</si>
  <si>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</si>
  <si>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</si>
  <si>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</si>
  <si>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</si>
  <si>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</si>
  <si>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</si>
  <si>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</si>
  <si>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</si>
  <si>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</si>
  <si>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</si>
  <si>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</si>
  <si>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</si>
  <si>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</si>
  <si>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</si>
  <si>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</si>
  <si>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</si>
  <si>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</si>
  <si>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</si>
  <si>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</si>
  <si>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</si>
  <si>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</si>
  <si>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</si>
  <si>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</si>
  <si>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</si>
  <si>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</si>
  <si>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</si>
  <si>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</si>
  <si>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</si>
  <si>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</si>
  <si>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</si>
  <si>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</si>
  <si>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</si>
  <si>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</si>
  <si>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</si>
  <si>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</si>
  <si>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</si>
  <si>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</si>
  <si>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</si>
  <si>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</si>
  <si>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</si>
  <si>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</si>
  <si>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</si>
  <si>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</si>
  <si>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</si>
  <si>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</si>
  <si>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</si>
  <si>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</si>
  <si>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</si>
  <si>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</si>
  <si>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</si>
  <si>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</si>
  <si>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</si>
  <si>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</si>
  <si>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</si>
  <si>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</si>
  <si>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</si>
  <si>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</si>
  <si>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</si>
  <si>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</si>
  <si>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</si>
  <si>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</si>
  <si>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</si>
  <si>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</si>
  <si>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</si>
  <si>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</si>
  <si>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</si>
  <si>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</si>
  <si>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</si>
  <si>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</si>
  <si>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</si>
  <si>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</si>
  <si>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</si>
  <si>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</si>
  <si>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</si>
  <si>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</si>
  <si>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</si>
  <si>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</si>
  <si>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</si>
  <si>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</si>
  <si>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</si>
  <si>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</si>
  <si>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</si>
  <si>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</si>
  <si>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</si>
  <si>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</si>
  <si>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</si>
  <si>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</si>
  <si>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</si>
  <si>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</si>
  <si>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</si>
  <si>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</si>
  <si>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</si>
  <si>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</si>
  <si>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</si>
  <si>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</si>
  <si>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</si>
  <si>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</si>
  <si>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</si>
  <si>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</si>
  <si>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</si>
  <si>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</si>
  <si>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</si>
  <si>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</si>
  <si>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</si>
  <si>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</si>
  <si>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</si>
  <si>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</si>
  <si>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</si>
  <si>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</si>
  <si>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</si>
  <si>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</si>
  <si>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</si>
  <si>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</si>
  <si>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</si>
  <si>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</si>
  <si>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</si>
  <si>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</si>
  <si>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</si>
  <si>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</si>
  <si>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</si>
  <si>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</si>
  <si>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</si>
  <si>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</si>
  <si>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</si>
  <si>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</si>
  <si>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</si>
  <si>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</si>
  <si>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</si>
  <si>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</si>
  <si>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</si>
  <si>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</si>
  <si>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</si>
  <si>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</si>
  <si>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</si>
  <si>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</si>
  <si>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</si>
  <si>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</si>
  <si>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</si>
  <si>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</si>
  <si>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</si>
  <si>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</si>
  <si>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</si>
  <si>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</si>
  <si>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</si>
  <si>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</si>
  <si>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</si>
  <si>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</si>
  <si>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</si>
  <si>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</si>
  <si>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</si>
  <si>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</si>
  <si>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</si>
  <si>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</si>
  <si>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</si>
  <si>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</si>
  <si>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</si>
  <si>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</si>
  <si>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</si>
  <si>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</si>
  <si>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</si>
  <si>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</si>
  <si>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</si>
  <si>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</si>
  <si>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</si>
  <si>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</si>
  <si>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</si>
  <si>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</si>
  <si>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</si>
  <si>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</si>
  <si>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</si>
  <si>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</si>
  <si>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</si>
  <si>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</si>
  <si>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</si>
  <si>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</si>
  <si>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</si>
  <si>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</si>
  <si>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</si>
  <si>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</si>
  <si>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</si>
  <si>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</si>
  <si>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</si>
  <si>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</si>
  <si>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</si>
  <si>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</si>
  <si>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</si>
  <si>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</si>
  <si>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</si>
  <si>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</si>
  <si>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</si>
  <si>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</si>
  <si>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</si>
  <si>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</si>
  <si>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</si>
  <si>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</si>
  <si>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</si>
  <si>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</si>
  <si>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</si>
  <si>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</si>
  <si>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</si>
  <si>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</si>
  <si>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</si>
  <si>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</si>
  <si>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</si>
  <si>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</si>
  <si>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</si>
  <si>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</si>
  <si>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</si>
  <si>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</si>
  <si>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</si>
  <si>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</si>
  <si>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</si>
  <si>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</si>
  <si>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</si>
  <si>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</si>
  <si>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</si>
  <si>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</si>
  <si>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</si>
  <si>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</si>
  <si>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</si>
  <si>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</si>
  <si>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</si>
  <si>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</si>
  <si>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</si>
  <si>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</si>
  <si>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</si>
  <si>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</si>
  <si>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</si>
  <si>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</si>
  <si>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</si>
  <si>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</si>
  <si>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</si>
  <si>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</si>
  <si>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</si>
  <si>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</si>
  <si>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</si>
  <si>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</si>
  <si>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</si>
  <si>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</si>
  <si>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</si>
  <si>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</si>
  <si>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</si>
  <si>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</si>
  <si>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</si>
  <si>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</si>
  <si>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</si>
  <si>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</si>
  <si>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</si>
  <si>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</si>
  <si>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</si>
  <si>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</si>
  <si>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</si>
  <si>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</si>
  <si>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</si>
  <si>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</si>
  <si>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</si>
  <si>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</si>
  <si>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</si>
  <si>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</si>
  <si>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</si>
  <si>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</si>
  <si>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</si>
  <si>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</si>
  <si>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</si>
  <si>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</si>
  <si>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</si>
  <si>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</si>
  <si>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</si>
  <si>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</si>
  <si>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</si>
  <si>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</si>
  <si>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</si>
  <si>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</si>
  <si>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</si>
  <si>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</si>
  <si>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</si>
  <si>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</si>
  <si>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</si>
  <si>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</si>
  <si>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</si>
  <si>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</si>
  <si>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</si>
  <si>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</si>
  <si>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</si>
  <si>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</si>
  <si>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</si>
  <si>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</si>
  <si>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</si>
  <si>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</si>
  <si>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</si>
  <si>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</si>
  <si>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</si>
  <si>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</si>
  <si>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</si>
  <si>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</si>
  <si>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</si>
  <si>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</si>
  <si>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</si>
  <si>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</si>
  <si>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</si>
  <si>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</si>
  <si>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</si>
  <si>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</si>
  <si>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</si>
  <si>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</si>
  <si>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</si>
  <si>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</si>
  <si>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</si>
  <si>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</si>
  <si>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</si>
  <si>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</si>
  <si>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</si>
  <si>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</si>
  <si>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</si>
  <si>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</si>
  <si>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</si>
  <si>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</si>
  <si>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</si>
  <si>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</si>
  <si>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</si>
  <si>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</si>
  <si>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</si>
  <si>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</si>
  <si>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</si>
  <si>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</si>
  <si>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</si>
  <si>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</si>
  <si>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</si>
  <si>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</si>
  <si>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</si>
  <si>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</si>
  <si>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</si>
  <si>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</si>
  <si>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</si>
  <si>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</si>
  <si>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</si>
  <si>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</si>
  <si>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</si>
  <si>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</si>
  <si>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</si>
  <si>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</si>
  <si>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</si>
  <si>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</si>
  <si>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</si>
  <si>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</si>
  <si>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</si>
  <si>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</si>
  <si>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</si>
  <si>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</si>
  <si>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</si>
  <si>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</si>
  <si>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</si>
  <si>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</si>
  <si>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</si>
  <si>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</si>
  <si>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</si>
  <si>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</si>
  <si>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</si>
  <si>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</si>
  <si>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</si>
  <si>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</si>
  <si>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</si>
  <si>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</si>
  <si>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</si>
  <si>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</si>
  <si>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</si>
  <si>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</si>
  <si>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</si>
  <si>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</si>
  <si>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</si>
  <si>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</si>
  <si>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</si>
  <si>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</si>
  <si>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</si>
  <si>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</si>
  <si>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</si>
  <si>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</si>
  <si>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</si>
  <si>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</si>
  <si>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</si>
  <si>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</si>
  <si>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</si>
  <si>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</si>
  <si>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</si>
  <si>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</si>
  <si>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</si>
  <si>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</si>
  <si>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</si>
  <si>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</si>
  <si>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</si>
  <si>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</si>
  <si>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</si>
  <si>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</si>
  <si>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</si>
  <si>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</si>
  <si>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</si>
  <si>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</si>
  <si>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</si>
  <si>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</si>
  <si>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</si>
  <si>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</si>
  <si>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</si>
  <si>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</si>
  <si>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</si>
  <si>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</si>
  <si>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</si>
  <si>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</si>
  <si>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</si>
  <si>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</si>
  <si>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</si>
  <si>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</si>
  <si>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</si>
  <si>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</si>
  <si>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</si>
  <si>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</si>
  <si>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</si>
  <si>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</si>
  <si>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</si>
  <si>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</si>
  <si>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</si>
  <si>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</si>
  <si>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</si>
  <si>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</si>
  <si>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</si>
  <si>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</si>
  <si>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</si>
  <si>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</si>
  <si>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</si>
  <si>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</si>
  <si>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</si>
  <si>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</si>
  <si>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</si>
  <si>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</si>
  <si>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</si>
  <si>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</si>
  <si>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</si>
  <si>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</si>
  <si>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</si>
  <si>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</si>
  <si>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</si>
  <si>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</si>
  <si>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</si>
  <si>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</si>
  <si>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</si>
  <si>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</si>
  <si>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</si>
  <si>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</si>
  <si>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</si>
  <si>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</si>
  <si>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</si>
  <si>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</si>
  <si>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</si>
  <si>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</si>
  <si>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</si>
  <si>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</si>
  <si>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</si>
  <si>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</si>
  <si>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</si>
  <si>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</si>
  <si>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</si>
  <si>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</si>
  <si>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</si>
  <si>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</si>
  <si>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</si>
  <si>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</si>
  <si>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</si>
  <si>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</si>
  <si>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</si>
  <si>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</si>
  <si>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</si>
  <si>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</si>
  <si>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</si>
  <si>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</si>
  <si>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</si>
  <si>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</si>
  <si>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</si>
  <si>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</si>
  <si>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</si>
  <si>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</si>
  <si>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</si>
  <si>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</si>
  <si>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</si>
  <si>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</si>
  <si>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</si>
  <si>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</si>
  <si>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</si>
  <si>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</si>
  <si>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</si>
  <si>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</si>
  <si>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</si>
  <si>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</si>
  <si>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</si>
  <si>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</si>
  <si>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</si>
  <si>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</si>
  <si>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</si>
  <si>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</si>
  <si>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</si>
  <si>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</si>
  <si>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</si>
  <si>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</si>
  <si>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</si>
  <si>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</si>
  <si>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</si>
  <si>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</si>
  <si>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</si>
  <si>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</si>
  <si>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</si>
  <si>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</si>
  <si>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</si>
  <si>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</si>
  <si>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</si>
  <si>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</si>
  <si>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</si>
  <si>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</si>
  <si>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</si>
  <si>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</si>
  <si>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</si>
  <si>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</si>
  <si>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</si>
  <si>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</si>
  <si>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</si>
  <si>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</si>
  <si>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</si>
  <si>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</si>
  <si>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</si>
  <si>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</si>
  <si>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</si>
  <si>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</si>
  <si>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</si>
  <si>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</si>
  <si>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</si>
  <si>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</si>
  <si>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</si>
  <si>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</si>
  <si>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</si>
  <si>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</si>
  <si>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</si>
  <si>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</si>
  <si>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</si>
  <si>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</si>
  <si>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</si>
  <si>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</si>
  <si>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</si>
  <si>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</si>
  <si>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</si>
  <si>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</si>
  <si>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</si>
  <si>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</si>
  <si>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</si>
  <si>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</si>
  <si>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</si>
  <si>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</si>
  <si>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</si>
  <si>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</si>
  <si>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</si>
  <si>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</si>
  <si>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</si>
  <si>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</si>
  <si>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</si>
  <si>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</si>
  <si>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</si>
  <si>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</si>
  <si>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</si>
  <si>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</si>
  <si>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</si>
  <si>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</si>
  <si>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</si>
  <si>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</si>
  <si>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</si>
  <si>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</si>
  <si>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</si>
  <si>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</si>
  <si>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</si>
  <si>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</si>
  <si>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</si>
  <si>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</si>
  <si>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</si>
  <si>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</si>
  <si>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</si>
  <si>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</si>
  <si>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</si>
  <si>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</si>
  <si>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</si>
  <si>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</si>
  <si>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</si>
  <si>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</si>
  <si>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</si>
  <si>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</si>
  <si>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</si>
  <si>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</si>
  <si>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</si>
  <si>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</si>
  <si>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</si>
  <si>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</si>
  <si>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</si>
  <si>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</si>
  <si>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</si>
  <si>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</si>
  <si>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</si>
  <si>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</si>
  <si>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</si>
  <si>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</si>
  <si>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</si>
  <si>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</si>
  <si>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</si>
  <si>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</si>
  <si>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</si>
  <si>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</si>
  <si>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</si>
  <si>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</si>
  <si>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</si>
  <si>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</si>
  <si>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</si>
  <si>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</si>
  <si>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</si>
  <si>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</si>
  <si>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</si>
  <si>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</si>
  <si>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</si>
  <si>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</si>
  <si>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</si>
  <si>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</si>
  <si>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</si>
  <si>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</si>
  <si>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</si>
  <si>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</si>
  <si>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</si>
  <si>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</si>
  <si>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</si>
  <si>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</si>
  <si>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</si>
  <si>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</si>
  <si>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</si>
  <si>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</si>
  <si>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</si>
  <si>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</si>
  <si>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</si>
  <si>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</si>
  <si>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</si>
  <si>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</si>
  <si>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</si>
  <si>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</si>
  <si>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</si>
  <si>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</si>
  <si>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</si>
  <si>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</si>
  <si>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</si>
  <si>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</si>
  <si>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</si>
  <si>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</si>
  <si>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</si>
  <si>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</si>
  <si>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</si>
  <si>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</si>
  <si>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</si>
  <si>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</si>
  <si>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</si>
  <si>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</si>
  <si>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</si>
  <si>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</si>
  <si>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</si>
  <si>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</si>
  <si>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</si>
  <si>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</si>
  <si>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</si>
  <si>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</si>
  <si>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</si>
  <si>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</si>
  <si>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</si>
  <si>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</si>
  <si>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</si>
  <si>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</si>
  <si>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</si>
  <si>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</si>
  <si>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</si>
  <si>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</si>
  <si>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</si>
  <si>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</si>
  <si>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</si>
  <si>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</si>
  <si>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</si>
  <si>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</si>
  <si>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</si>
  <si>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</si>
  <si>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</si>
  <si>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</si>
  <si>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</si>
  <si>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</si>
  <si>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</si>
  <si>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</si>
  <si>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</si>
  <si>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</si>
  <si>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</si>
  <si>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</si>
  <si>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</si>
  <si>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</si>
  <si>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</si>
  <si>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</si>
  <si>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</si>
  <si>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</si>
  <si>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</si>
  <si>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</si>
  <si>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</si>
  <si>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</si>
  <si>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</si>
  <si>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</si>
  <si>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</si>
  <si>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</si>
  <si>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</si>
  <si>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</si>
  <si>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</si>
  <si>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</si>
  <si>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</si>
  <si>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</si>
  <si>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</si>
  <si>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</si>
  <si>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</si>
  <si>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</si>
  <si>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</si>
  <si>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</si>
  <si>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</si>
  <si>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</si>
  <si>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</si>
  <si>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</si>
  <si>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</si>
  <si>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</si>
  <si>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</si>
  <si>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</si>
  <si>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</si>
  <si>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</si>
  <si>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</si>
  <si>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</si>
  <si>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</si>
  <si>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</si>
  <si>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</si>
  <si>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</si>
  <si>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</si>
  <si>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</si>
  <si>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</si>
  <si>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</si>
  <si>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</si>
  <si>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</si>
  <si>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</si>
  <si>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</si>
  <si>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</si>
  <si>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</si>
  <si>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</si>
  <si>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</si>
  <si>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</si>
  <si>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</si>
  <si>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</si>
  <si>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</si>
  <si>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</si>
  <si>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</si>
  <si>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</si>
  <si>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</si>
  <si>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</si>
  <si>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</si>
  <si>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</si>
  <si>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</si>
  <si>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</si>
  <si>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</si>
  <si>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</si>
  <si>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</si>
  <si>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</si>
  <si>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</si>
  <si>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</si>
  <si>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</si>
  <si>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</si>
  <si>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</si>
  <si>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</si>
  <si>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</si>
  <si>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</si>
  <si>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</si>
  <si>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</si>
  <si>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</si>
  <si>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</si>
  <si>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</si>
  <si>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</si>
  <si>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</si>
  <si>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</si>
  <si>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</si>
  <si>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</si>
  <si>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</si>
  <si>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</si>
  <si>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</si>
  <si>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</si>
  <si>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</si>
  <si>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</si>
  <si>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</si>
  <si>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</si>
  <si>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</si>
  <si>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</si>
  <si>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</si>
  <si>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</si>
  <si>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</si>
  <si>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</si>
  <si>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</si>
  <si>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</si>
  <si>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</si>
  <si>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</si>
  <si>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</si>
  <si>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</si>
  <si>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</si>
  <si>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</si>
  <si>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</si>
  <si>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</si>
  <si>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</si>
  <si>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</si>
  <si>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</si>
  <si>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</si>
  <si>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</si>
  <si>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</si>
  <si>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</si>
  <si>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</si>
  <si>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</si>
  <si>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</si>
  <si>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</si>
  <si>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</si>
  <si>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</si>
  <si>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</si>
  <si>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</si>
  <si>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</si>
  <si>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</si>
  <si>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</si>
  <si>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</si>
  <si>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</si>
  <si>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</si>
  <si>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</si>
  <si>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</si>
  <si>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</si>
  <si>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</si>
  <si>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</si>
  <si>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</si>
  <si>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</si>
  <si>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</si>
  <si>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</si>
  <si>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</si>
  <si>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</si>
  <si>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</si>
  <si>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</si>
  <si>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</si>
  <si>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</si>
  <si>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</si>
  <si>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</si>
  <si>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</si>
  <si>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</si>
  <si>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</si>
  <si>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</si>
  <si>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</si>
  <si>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</si>
  <si>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</si>
  <si>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</si>
  <si>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</si>
  <si>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</si>
  <si>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</si>
  <si>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</si>
  <si>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</si>
  <si>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</si>
  <si>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</si>
  <si>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</si>
  <si>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</si>
  <si>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</si>
  <si>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</si>
  <si>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</si>
  <si>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</si>
  <si>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</si>
  <si>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</si>
  <si>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</si>
  <si>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</si>
  <si>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</si>
  <si>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</si>
  <si>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</si>
  <si>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</si>
  <si>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</si>
  <si>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</si>
  <si>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</si>
  <si>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</si>
  <si>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</si>
  <si>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</si>
  <si>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</si>
  <si>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</si>
  <si>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</si>
  <si>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</si>
  <si>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</si>
  <si>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</si>
  <si>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</si>
  <si>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</si>
  <si>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</si>
  <si>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</si>
  <si>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</si>
  <si>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</si>
  <si>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</si>
  <si>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</si>
  <si>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</si>
  <si>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</si>
  <si>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</si>
  <si>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</si>
  <si>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</si>
  <si>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</si>
  <si>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</si>
  <si>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</si>
  <si>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</si>
  <si>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</si>
  <si>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</si>
  <si>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</si>
  <si>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</si>
  <si>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</si>
  <si>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</si>
  <si>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</si>
  <si>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</si>
  <si>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</si>
  <si>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</si>
  <si>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</si>
  <si>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</si>
  <si>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</si>
  <si>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</si>
  <si>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</si>
  <si>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</si>
  <si>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</si>
  <si>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</si>
  <si>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</si>
  <si>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</si>
  <si>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</si>
  <si>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</si>
  <si>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</si>
  <si>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</si>
  <si>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</si>
  <si>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</si>
  <si>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</si>
  <si>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</si>
  <si>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</si>
  <si>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</si>
  <si>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</si>
  <si>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</si>
  <si>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</si>
  <si>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</si>
  <si>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</si>
  <si>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</si>
  <si>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</si>
  <si>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</si>
  <si>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</si>
  <si>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</si>
  <si>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</si>
  <si>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</si>
  <si>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</si>
  <si>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</si>
  <si>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</si>
  <si>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</si>
  <si>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</si>
  <si>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</si>
  <si>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</si>
  <si>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</si>
  <si>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</si>
  <si>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</si>
  <si>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</si>
  <si>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</si>
  <si>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</si>
  <si>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</si>
  <si>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</si>
  <si>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</si>
  <si>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</si>
  <si>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</si>
  <si>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</si>
  <si>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</si>
  <si>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</si>
  <si>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</si>
  <si>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</si>
  <si>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</si>
  <si>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</si>
  <si>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</si>
  <si>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</si>
  <si>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</si>
  <si>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</si>
  <si>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</si>
  <si>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</si>
  <si>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</si>
  <si>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</si>
  <si>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</si>
  <si>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</si>
  <si>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</si>
  <si>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</si>
  <si>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</si>
  <si>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</si>
  <si>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</si>
  <si>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</si>
  <si>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</si>
  <si>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</si>
  <si>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</si>
  <si>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</si>
  <si>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</si>
  <si>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</si>
  <si>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</si>
  <si>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</si>
  <si>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</si>
  <si>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</si>
  <si>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</si>
  <si>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</si>
  <si>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</si>
  <si>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</si>
  <si>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</si>
  <si>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</si>
  <si>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</si>
  <si>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</si>
  <si>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</si>
  <si>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</si>
  <si>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</si>
  <si>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</si>
  <si>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</si>
  <si>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</si>
  <si>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</si>
  <si>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</si>
  <si>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</si>
  <si>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</si>
  <si>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</si>
  <si>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</si>
  <si>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</si>
  <si>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</si>
  <si>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</si>
  <si>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</si>
  <si>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</si>
  <si>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</si>
  <si>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</si>
  <si>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</si>
  <si>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</si>
  <si>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</si>
  <si>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</si>
  <si>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</si>
  <si>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</si>
  <si>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</si>
  <si>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</si>
  <si>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</si>
  <si>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</si>
  <si>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</si>
  <si>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</si>
  <si>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</si>
  <si>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</si>
  <si>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</si>
  <si>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</si>
  <si>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</si>
  <si>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</si>
  <si>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</si>
  <si>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</si>
  <si>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</si>
  <si>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</si>
  <si>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</si>
  <si>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</si>
  <si>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</si>
  <si>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</si>
  <si>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</si>
  <si>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</si>
  <si>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</si>
  <si>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</si>
  <si>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</si>
  <si>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</si>
  <si>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</si>
  <si>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</si>
  <si>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</si>
  <si>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</si>
  <si>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</si>
  <si>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</si>
  <si>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</si>
  <si>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</si>
  <si>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</si>
  <si>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</si>
  <si>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</si>
  <si>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</si>
  <si>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</si>
  <si>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</si>
  <si>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</si>
  <si>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</si>
  <si>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</si>
  <si>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</si>
  <si>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</si>
  <si>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</si>
  <si>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</si>
  <si>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</si>
  <si>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</si>
  <si>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</si>
  <si>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</si>
  <si>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</si>
  <si>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</si>
  <si>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</si>
  <si>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</si>
  <si>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</si>
  <si>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</si>
  <si>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</si>
  <si>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</si>
  <si>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</si>
  <si>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</si>
  <si>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</si>
  <si>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</si>
  <si>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</si>
  <si>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</si>
  <si>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</si>
  <si>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</si>
  <si>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</si>
  <si>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</si>
  <si>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</si>
  <si>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</si>
  <si>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</si>
  <si>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</si>
  <si>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</si>
  <si>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</si>
  <si>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</si>
  <si>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</si>
  <si>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</si>
  <si>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</si>
  <si>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</si>
  <si>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</si>
  <si>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</si>
  <si>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</si>
  <si>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</si>
  <si>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</si>
  <si>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</si>
  <si>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</si>
  <si>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</si>
  <si>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</si>
  <si>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</si>
  <si>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</si>
  <si>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</si>
  <si>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</si>
  <si>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</si>
  <si>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</si>
  <si>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</si>
  <si>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</si>
  <si>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</si>
  <si>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</si>
  <si>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</si>
  <si>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</si>
  <si>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</si>
  <si>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</si>
  <si>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</si>
  <si>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</si>
  <si>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</si>
  <si>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</si>
  <si>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</si>
  <si>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</si>
  <si>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</si>
  <si>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</si>
  <si>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</si>
  <si>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</si>
  <si>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</si>
  <si>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</si>
  <si>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</si>
  <si>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</si>
  <si>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</si>
  <si>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</si>
  <si>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</si>
  <si>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</si>
  <si>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</si>
  <si>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</si>
  <si>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</si>
  <si>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</si>
  <si>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</si>
  <si>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</si>
  <si>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</si>
  <si>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</si>
  <si>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</si>
  <si>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</si>
  <si>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</si>
  <si>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</si>
  <si>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</si>
  <si>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</si>
  <si>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</si>
  <si>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</si>
  <si>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</si>
  <si>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</si>
  <si>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</si>
  <si>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</si>
  <si>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</si>
  <si>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</si>
  <si>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</si>
  <si>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</si>
  <si>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</si>
  <si>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</si>
  <si>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</si>
  <si>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</si>
  <si>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</si>
  <si>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</si>
  <si>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</si>
  <si>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</si>
  <si>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</si>
  <si>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</si>
  <si>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</si>
  <si>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</si>
  <si>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</si>
  <si>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</si>
  <si>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</si>
  <si>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</si>
  <si>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</si>
  <si>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</si>
  <si>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</si>
  <si>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</si>
  <si>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</si>
  <si>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</si>
  <si>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</si>
  <si>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</si>
  <si>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</si>
  <si>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</si>
  <si>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</si>
  <si>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</si>
  <si>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</si>
  <si>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</si>
  <si>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</si>
  <si>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</si>
  <si>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</si>
  <si>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</si>
  <si>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</si>
  <si>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</si>
  <si>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</si>
  <si>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</si>
  <si>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</si>
  <si>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</si>
  <si>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</si>
  <si>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</si>
  <si>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</si>
  <si>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</si>
  <si>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</si>
  <si>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</si>
  <si>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</si>
  <si>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</si>
  <si>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</si>
  <si>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</si>
  <si>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</si>
  <si>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</si>
  <si>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</si>
  <si>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</si>
  <si>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</si>
  <si>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</si>
  <si>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</si>
  <si>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</si>
  <si>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</si>
  <si>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</si>
  <si>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</si>
  <si>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</si>
  <si>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</si>
  <si>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</si>
  <si>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</si>
  <si>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</si>
  <si>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</si>
  <si>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</si>
  <si>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</si>
  <si>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</si>
  <si>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</si>
  <si>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</si>
  <si>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</si>
  <si>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</si>
  <si>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</si>
  <si>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</si>
  <si>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</si>
  <si>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</si>
  <si>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</si>
  <si>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</si>
  <si>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</si>
  <si>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</si>
  <si>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</si>
  <si>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</si>
  <si>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</si>
  <si>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</si>
  <si>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</si>
  <si>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</si>
  <si>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</si>
  <si>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</si>
  <si>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</si>
  <si>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</si>
  <si>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</si>
  <si>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</si>
  <si>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</si>
  <si>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</si>
  <si>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</si>
  <si>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</si>
  <si>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</si>
  <si>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</si>
  <si>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</si>
  <si>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</si>
  <si>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</si>
  <si>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</si>
  <si>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</si>
  <si>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</si>
  <si>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</si>
  <si>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</si>
  <si>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</si>
  <si>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</si>
  <si>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</si>
  <si>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</si>
  <si>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</si>
  <si>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</si>
  <si>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</si>
  <si>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</si>
  <si>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</si>
  <si>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</si>
  <si>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</si>
  <si>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</si>
  <si>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</si>
  <si>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</si>
  <si>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</si>
  <si>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</si>
  <si>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</si>
  <si>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</si>
  <si>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</si>
  <si>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</si>
  <si>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</si>
  <si>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</si>
  <si>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</si>
  <si>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</si>
  <si>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</si>
  <si>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</si>
  <si>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</si>
  <si>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</si>
  <si>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</si>
  <si>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</si>
  <si>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</si>
  <si>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</si>
  <si>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</si>
  <si>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</si>
  <si>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</si>
  <si>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</si>
  <si>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</si>
  <si>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</si>
  <si>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</si>
  <si>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</si>
  <si>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</si>
  <si>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</si>
  <si>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</si>
  <si>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</si>
  <si>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</si>
  <si>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</si>
  <si>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</si>
  <si>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</si>
  <si>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</si>
  <si>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</si>
  <si>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</si>
  <si>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</si>
  <si>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</si>
  <si>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</si>
  <si>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</si>
  <si>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</si>
  <si>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</si>
  <si>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</si>
  <si>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</si>
  <si>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</si>
  <si>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</si>
  <si>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</si>
  <si>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</si>
  <si>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</si>
  <si>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</si>
  <si>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</si>
  <si>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</si>
  <si>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</si>
  <si>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</si>
  <si>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</si>
  <si>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</si>
  <si>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</si>
  <si>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</si>
  <si>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</si>
  <si>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</si>
  <si>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</si>
  <si>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</si>
  <si>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</si>
  <si>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</si>
  <si>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</si>
  <si>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</si>
  <si>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</si>
  <si>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</si>
  <si>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</si>
  <si>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</si>
  <si>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</si>
  <si>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</si>
  <si>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</si>
  <si>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</si>
  <si>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</si>
  <si>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</si>
  <si>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</si>
  <si>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</si>
  <si>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</si>
  <si>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</si>
  <si>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</si>
  <si>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</si>
  <si>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</si>
  <si>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</si>
  <si>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</si>
  <si>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</si>
  <si>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</si>
  <si>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</si>
  <si>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</si>
  <si>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</si>
  <si>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</si>
  <si>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</si>
  <si>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</si>
  <si>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</si>
  <si>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</si>
  <si>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</si>
  <si>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</si>
  <si>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</si>
  <si>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</si>
  <si>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</si>
  <si>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</si>
  <si>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</si>
  <si>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</si>
  <si>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</si>
  <si>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</si>
  <si>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</si>
  <si>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</si>
  <si>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</si>
  <si>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</si>
  <si>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</si>
  <si>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</si>
  <si>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</si>
  <si>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</si>
  <si>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</si>
  <si>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</si>
  <si>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</si>
  <si>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</si>
  <si>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</si>
  <si>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</si>
  <si>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</si>
  <si>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</si>
  <si>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</si>
  <si>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</si>
  <si>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</si>
  <si>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</si>
  <si>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</si>
  <si>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</si>
  <si>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</si>
  <si>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</si>
  <si>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</si>
  <si>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</si>
  <si>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</si>
  <si>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</si>
  <si>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</si>
  <si>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</si>
  <si>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</si>
  <si>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</si>
  <si>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</si>
  <si>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</si>
  <si>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</si>
  <si>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</si>
  <si>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</si>
  <si>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</si>
  <si>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</si>
  <si>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</si>
  <si>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</si>
  <si>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</si>
  <si>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</si>
  <si>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</si>
  <si>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</si>
  <si>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</si>
  <si>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</si>
  <si>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</si>
  <si>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</si>
  <si>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</si>
  <si>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</si>
  <si>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</si>
  <si>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</si>
  <si>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</si>
  <si>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</si>
  <si>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</si>
  <si>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</si>
  <si>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</si>
  <si>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</si>
  <si>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</si>
  <si>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</si>
  <si>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</si>
  <si>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</si>
  <si>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</si>
  <si>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</si>
  <si>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</si>
  <si>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</si>
  <si>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</si>
  <si>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</si>
  <si>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</si>
  <si>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</si>
  <si>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</si>
  <si>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</si>
  <si>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</si>
  <si>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</si>
  <si>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</si>
  <si>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</si>
  <si>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</si>
  <si>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</si>
  <si>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</si>
  <si>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</si>
  <si>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</si>
  <si>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</si>
  <si>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</si>
  <si>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</si>
  <si>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</si>
  <si>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</si>
  <si>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</si>
  <si>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</si>
  <si>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</si>
  <si>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</si>
  <si>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</si>
  <si>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</si>
  <si>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</si>
  <si>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</si>
  <si>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</si>
  <si>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</si>
  <si>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</si>
  <si>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</si>
  <si>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</si>
  <si>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</si>
  <si>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</si>
  <si>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</si>
  <si>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</si>
  <si>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</si>
  <si>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</si>
  <si>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</si>
  <si>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</si>
  <si>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</si>
  <si>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</si>
  <si>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</si>
  <si>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</si>
  <si>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</si>
  <si>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</si>
  <si>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</si>
  <si>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</si>
  <si>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</si>
  <si>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</si>
  <si>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</si>
  <si>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</si>
  <si>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</si>
  <si>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</si>
  <si>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</si>
  <si>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</si>
  <si>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</si>
  <si>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</si>
  <si>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</si>
  <si>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</si>
  <si>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</si>
  <si>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</si>
  <si>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</si>
  <si>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</si>
  <si>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</si>
  <si>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</si>
  <si>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</si>
  <si>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</si>
  <si>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</si>
  <si>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</si>
  <si>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</si>
  <si>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</si>
  <si>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</si>
  <si>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</si>
  <si>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</si>
  <si>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</si>
  <si>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</si>
  <si>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</si>
  <si>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</si>
  <si>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</si>
  <si>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</si>
  <si>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</si>
  <si>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</si>
  <si>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</si>
  <si>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</si>
  <si>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</si>
  <si>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</si>
  <si>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</si>
  <si>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</si>
  <si>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</si>
  <si>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</si>
  <si>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</si>
  <si>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</si>
  <si>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</si>
  <si>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</si>
  <si>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</si>
  <si>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</si>
  <si>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</si>
  <si>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</si>
  <si>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</si>
  <si>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</si>
  <si>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</si>
  <si>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</si>
  <si>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</si>
  <si>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</si>
  <si>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</si>
  <si>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</si>
  <si>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</si>
  <si>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</si>
  <si>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</si>
  <si>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</si>
  <si>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</si>
  <si>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</si>
  <si>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</si>
  <si>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</si>
  <si>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</si>
  <si>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</si>
  <si>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</si>
  <si>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</si>
  <si>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</si>
  <si>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</si>
  <si>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</si>
  <si>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</si>
  <si>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</si>
  <si>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</si>
  <si>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</si>
  <si>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</si>
  <si>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</si>
  <si>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</si>
  <si>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</si>
  <si>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</si>
  <si>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</si>
  <si>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</si>
  <si>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</si>
  <si>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</si>
  <si>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</si>
  <si>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</si>
  <si>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</si>
  <si>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</si>
  <si>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</si>
  <si>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</si>
  <si>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</si>
  <si>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</si>
  <si>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</si>
  <si>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</si>
  <si>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</si>
  <si>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</si>
  <si>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</si>
  <si>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</si>
  <si>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</si>
  <si>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</si>
  <si>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</si>
  <si>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</si>
  <si>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</si>
  <si>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</si>
  <si>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</si>
  <si>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</si>
  <si>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</si>
  <si>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</si>
  <si>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</si>
  <si>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</si>
  <si>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</si>
  <si>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</si>
  <si>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</si>
  <si>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</si>
  <si>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</si>
  <si>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</si>
  <si>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</si>
  <si>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</si>
  <si>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</si>
  <si>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</si>
  <si>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</si>
  <si>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</si>
  <si>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</si>
  <si>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</si>
  <si>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</si>
  <si>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</si>
  <si>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</si>
  <si>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</si>
  <si>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</si>
  <si>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</si>
  <si>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</si>
  <si>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</si>
  <si>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</si>
  <si>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</si>
  <si>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</si>
  <si>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</si>
  <si>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</si>
  <si>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</si>
  <si>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</si>
  <si>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</si>
  <si>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</si>
  <si>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</si>
  <si>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</si>
  <si>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</si>
  <si>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</si>
  <si>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</si>
  <si>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</si>
  <si>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</si>
  <si>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</si>
  <si>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</si>
  <si>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</si>
  <si>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</si>
  <si>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</si>
  <si>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</si>
  <si>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</si>
  <si>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</si>
  <si>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</si>
  <si>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</si>
  <si>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</si>
  <si>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</si>
  <si>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</si>
  <si>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</si>
  <si>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</si>
  <si>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</si>
  <si>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</si>
  <si>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</si>
  <si>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</si>
  <si>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</si>
  <si>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</si>
  <si>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</si>
  <si>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</si>
  <si>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</si>
  <si>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</si>
  <si>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</si>
  <si>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</si>
  <si>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</si>
  <si>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</si>
  <si>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</si>
  <si>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</si>
  <si>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</si>
  <si>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</si>
  <si>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</si>
  <si>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</si>
  <si>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</si>
  <si>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</si>
  <si>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</si>
  <si>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</si>
  <si>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</si>
  <si>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</si>
  <si>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</si>
  <si>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</si>
  <si>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</si>
  <si>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</si>
  <si>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</si>
  <si>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</si>
  <si>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</si>
  <si>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</si>
  <si>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</si>
  <si>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</si>
  <si>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</si>
  <si>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</si>
  <si>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</si>
  <si>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</si>
  <si>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</si>
  <si>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</si>
  <si>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</si>
  <si>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</si>
  <si>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</si>
  <si>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</si>
  <si>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</si>
  <si>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</si>
  <si>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</si>
  <si>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</si>
  <si>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</si>
  <si>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</si>
  <si>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</si>
  <si>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</si>
  <si>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</si>
  <si>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</si>
  <si>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</si>
  <si>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</si>
  <si>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</si>
  <si>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</si>
  <si>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</si>
  <si>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</si>
  <si>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</si>
  <si>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</si>
  <si>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</si>
  <si>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</si>
  <si>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</si>
  <si>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</si>
  <si>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</si>
  <si>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</si>
  <si>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</si>
  <si>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</si>
  <si>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</si>
  <si>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</si>
  <si>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</si>
  <si>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</si>
  <si>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</si>
  <si>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</si>
  <si>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</si>
  <si>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</si>
  <si>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</si>
  <si>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</si>
  <si>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</si>
  <si>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</si>
  <si>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</si>
  <si>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</si>
  <si>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</si>
  <si>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</si>
  <si>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</si>
  <si>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</si>
  <si>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</si>
  <si>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</si>
  <si>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</si>
  <si>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</si>
  <si>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</si>
  <si>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</si>
  <si>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</si>
  <si>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</si>
  <si>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</si>
  <si>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</si>
  <si>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</si>
  <si>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</si>
  <si>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</si>
  <si>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</si>
  <si>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</si>
  <si>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</si>
  <si>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</si>
  <si>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</si>
  <si>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</si>
  <si>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</si>
  <si>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</si>
  <si>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</si>
  <si>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</si>
  <si>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</si>
  <si>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</si>
  <si>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</si>
  <si>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</si>
  <si>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</si>
  <si>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</si>
  <si>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</si>
  <si>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</si>
  <si>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</si>
  <si>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</si>
  <si>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</si>
  <si>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</si>
  <si>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</si>
  <si>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</si>
  <si>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</si>
  <si>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</si>
  <si>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</si>
  <si>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</si>
  <si>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</si>
  <si>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</si>
  <si>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</si>
  <si>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</si>
  <si>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</si>
  <si>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</si>
  <si>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</si>
  <si>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</si>
  <si>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</si>
  <si>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</si>
  <si>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</si>
  <si>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</si>
  <si>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</si>
  <si>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</si>
  <si>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</si>
  <si>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</si>
  <si>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</si>
  <si>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</si>
  <si>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</si>
  <si>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</si>
  <si>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</si>
  <si>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</si>
  <si>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</si>
  <si>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</si>
  <si>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</si>
  <si>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</si>
  <si>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</si>
  <si>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</si>
  <si>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</si>
  <si>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</si>
  <si>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</si>
  <si>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</si>
  <si>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</si>
  <si>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</si>
  <si>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</si>
  <si>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</si>
  <si>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</si>
  <si>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</si>
  <si>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</si>
  <si>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</si>
  <si>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</si>
  <si>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</si>
  <si>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</si>
  <si>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</si>
  <si>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</si>
  <si>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</si>
  <si>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</si>
  <si>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</si>
  <si>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</si>
  <si>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</si>
  <si>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</si>
  <si>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</si>
  <si>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</si>
  <si>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</si>
  <si>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</si>
  <si>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</si>
  <si>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</si>
  <si>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</si>
  <si>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</si>
  <si>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</si>
  <si>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</si>
  <si>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</si>
  <si>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</si>
  <si>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</si>
  <si>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</si>
  <si>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</si>
  <si>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</si>
  <si>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</si>
  <si>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</si>
  <si>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</si>
  <si>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</si>
  <si>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</si>
  <si>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</si>
  <si>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</si>
  <si>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</si>
  <si>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</si>
  <si>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</si>
  <si>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</si>
  <si>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</si>
  <si>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</si>
  <si>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</si>
  <si>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</si>
  <si>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</si>
  <si>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</si>
  <si>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</si>
  <si>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</si>
  <si>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</si>
  <si>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</si>
  <si>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</si>
  <si>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</si>
  <si>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</si>
  <si>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</si>
  <si>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</si>
  <si>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</si>
  <si>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</si>
  <si>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</si>
  <si>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</si>
  <si>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</si>
  <si>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</si>
  <si>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</si>
  <si>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</si>
  <si>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</si>
  <si>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</si>
  <si>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</si>
  <si>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</si>
  <si>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</si>
  <si>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</si>
  <si>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</si>
  <si>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</si>
  <si>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</si>
  <si>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</si>
  <si>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</si>
  <si>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</si>
  <si>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</si>
  <si>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</si>
  <si>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</si>
  <si>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</si>
  <si>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</si>
  <si>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</si>
  <si>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</si>
  <si>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</si>
  <si>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</si>
  <si>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</si>
  <si>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</si>
  <si>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</si>
  <si>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</si>
  <si>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</si>
  <si>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</si>
  <si>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</si>
  <si>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</si>
  <si>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</si>
  <si>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</si>
  <si>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</si>
  <si>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</si>
  <si>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</si>
  <si>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</si>
  <si>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</si>
  <si>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</si>
  <si>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</si>
  <si>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</si>
  <si>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</si>
  <si>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</si>
  <si>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</si>
  <si>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</si>
  <si>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</si>
  <si>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</si>
  <si>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</si>
  <si>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</si>
  <si>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</si>
  <si>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</si>
  <si>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</si>
  <si>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</si>
  <si>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</si>
  <si>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</si>
  <si>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</si>
  <si>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</si>
  <si>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</si>
  <si>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</si>
  <si>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</si>
  <si>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</si>
  <si>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</si>
  <si>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</si>
  <si>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</si>
  <si>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</si>
  <si>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</si>
  <si>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</si>
  <si>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</si>
  <si>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</si>
  <si>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</si>
  <si>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</si>
  <si>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</si>
  <si>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</si>
  <si>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</si>
  <si>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</si>
  <si>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</si>
  <si>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</si>
  <si>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</si>
  <si>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</si>
  <si>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</si>
  <si>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</si>
  <si>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</si>
  <si>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</si>
  <si>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</si>
  <si>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</si>
  <si>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</si>
  <si>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</si>
  <si>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</si>
  <si>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</si>
  <si>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</si>
  <si>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</si>
  <si>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</si>
  <si>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</si>
  <si>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</si>
  <si>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</si>
  <si>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</si>
  <si>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</si>
  <si>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</si>
  <si>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</si>
  <si>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</si>
  <si>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</si>
  <si>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</si>
  <si>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</si>
  <si>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</si>
  <si>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</si>
  <si>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</si>
  <si>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</si>
  <si>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</si>
  <si>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</si>
  <si>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</si>
  <si>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</si>
  <si>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</si>
  <si>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</si>
  <si>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</si>
  <si>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</si>
  <si>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</si>
  <si>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</si>
  <si>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</si>
  <si>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</si>
  <si>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</si>
  <si>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</si>
  <si>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</si>
  <si>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</si>
  <si>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</si>
  <si>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</si>
  <si>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</si>
  <si>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</si>
  <si>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</si>
  <si>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</si>
  <si>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</si>
  <si>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</si>
  <si>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</si>
  <si>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</si>
  <si>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</si>
  <si>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</si>
  <si>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</si>
  <si>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</si>
  <si>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</si>
  <si>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</si>
  <si>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</si>
  <si>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</si>
  <si>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</si>
  <si>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</si>
  <si>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</si>
  <si>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</si>
  <si>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</si>
  <si>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</si>
  <si>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</si>
  <si>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</si>
  <si>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</si>
  <si>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</si>
  <si>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</si>
  <si>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</si>
  <si>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</si>
  <si>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</si>
  <si>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</si>
  <si>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</si>
  <si>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</si>
  <si>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</si>
  <si>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</si>
  <si>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</si>
  <si>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</si>
  <si>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</si>
  <si>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</si>
  <si>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</si>
  <si>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</si>
  <si>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</si>
  <si>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</si>
  <si>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</si>
  <si>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</si>
  <si>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</si>
  <si>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</si>
  <si>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</si>
  <si>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</si>
  <si>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</si>
  <si>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</si>
  <si>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</si>
  <si>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</si>
  <si>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</si>
  <si>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</si>
  <si>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</si>
  <si>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</si>
  <si>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</si>
  <si>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</si>
  <si>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</si>
  <si>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</si>
  <si>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</si>
  <si>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</si>
  <si>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</si>
  <si>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</si>
  <si>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</si>
  <si>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</si>
  <si>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</si>
  <si>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</si>
  <si>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</si>
  <si>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</si>
  <si>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</si>
  <si>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</si>
  <si>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</si>
  <si>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</si>
  <si>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</si>
  <si>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</si>
  <si>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</si>
  <si>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</si>
  <si>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</si>
  <si>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</si>
  <si>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</si>
  <si>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</si>
  <si>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</si>
  <si>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</si>
  <si>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</si>
  <si>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</si>
  <si>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</si>
  <si>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</si>
  <si>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</si>
  <si>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</si>
  <si>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</si>
  <si>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</si>
  <si>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</si>
  <si>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</si>
  <si>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</si>
  <si>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</si>
  <si>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</si>
  <si>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</si>
  <si>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</si>
  <si>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</si>
  <si>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</si>
  <si>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</si>
  <si>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</si>
  <si>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</si>
  <si>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</si>
  <si>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</si>
  <si>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</si>
  <si>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</si>
  <si>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</si>
  <si>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</si>
  <si>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</si>
  <si>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</si>
  <si>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</si>
  <si>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</si>
  <si>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</si>
  <si>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</si>
  <si>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</si>
  <si>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</si>
  <si>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</si>
  <si>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</si>
  <si>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</si>
  <si>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</si>
  <si>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</si>
  <si>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</si>
  <si>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</si>
  <si>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</si>
  <si>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</si>
  <si>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</si>
  <si>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</si>
  <si>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</si>
  <si>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</si>
  <si>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</si>
  <si>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</si>
  <si>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</si>
  <si>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</si>
  <si>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</si>
  <si>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</si>
  <si>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</si>
  <si>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</si>
  <si>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</si>
  <si>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</si>
  <si>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</si>
  <si>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</si>
  <si>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</si>
  <si>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</si>
  <si>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</si>
  <si>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</si>
  <si>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</si>
  <si>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</si>
  <si>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</si>
  <si>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</si>
  <si>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</si>
  <si>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</si>
  <si>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</si>
  <si>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</si>
  <si>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</si>
  <si>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</si>
  <si>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</si>
  <si>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</si>
  <si>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</si>
  <si>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</si>
  <si>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</si>
  <si>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</si>
  <si>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</si>
  <si>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</si>
  <si>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</si>
  <si>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</si>
  <si>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</si>
  <si>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</si>
  <si>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</si>
  <si>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</si>
  <si>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</si>
  <si>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</si>
  <si>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</si>
  <si>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</si>
  <si>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</si>
  <si>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</si>
  <si>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</si>
  <si>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</si>
  <si>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</si>
  <si>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</si>
  <si>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</si>
  <si>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</si>
  <si>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</si>
  <si>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</si>
  <si>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</si>
  <si>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</si>
  <si>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</si>
  <si>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</si>
  <si>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</si>
  <si>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</si>
  <si>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</si>
  <si>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</si>
  <si>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</si>
  <si>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</si>
  <si>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</si>
  <si>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</si>
  <si>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</si>
  <si>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</si>
  <si>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</si>
  <si>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</si>
  <si>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</si>
  <si>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</si>
  <si>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</si>
  <si>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</si>
  <si>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</si>
  <si>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</si>
  <si>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</si>
  <si>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</si>
  <si>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</si>
  <si>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</si>
  <si>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</si>
  <si>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</si>
  <si>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</si>
  <si>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</si>
  <si>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</si>
  <si>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</si>
  <si>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</si>
  <si>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</si>
  <si>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</si>
  <si>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</si>
  <si>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</si>
  <si>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</si>
  <si>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</si>
  <si>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</si>
  <si>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</si>
  <si>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</si>
  <si>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</si>
  <si>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</si>
  <si>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</si>
  <si>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</si>
  <si>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</si>
  <si>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</si>
  <si>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</si>
  <si>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</si>
  <si>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</si>
  <si>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</si>
  <si>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</si>
  <si>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</si>
  <si>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</si>
  <si>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</si>
  <si>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</si>
  <si>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</si>
  <si>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</si>
  <si>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</si>
  <si>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</si>
  <si>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</si>
  <si>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</si>
  <si>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</si>
  <si>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</si>
  <si>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</si>
  <si>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</si>
  <si>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</si>
  <si>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</si>
  <si>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</si>
  <si>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</si>
  <si>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</si>
  <si>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</si>
  <si>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</si>
  <si>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</si>
  <si>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</si>
  <si>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</si>
  <si>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</si>
  <si>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</si>
  <si>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</si>
  <si>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</si>
  <si>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</si>
  <si>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</si>
  <si>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</si>
  <si>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</si>
  <si>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</si>
  <si>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</si>
  <si>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</si>
  <si>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</si>
  <si>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</si>
  <si>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</si>
  <si>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</si>
  <si>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</si>
  <si>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</si>
  <si>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</si>
  <si>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</si>
  <si>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</si>
  <si>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</si>
  <si>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</si>
  <si>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</si>
  <si>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</si>
  <si>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</si>
  <si>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</si>
  <si>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</si>
  <si>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</si>
  <si>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</si>
  <si>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</si>
  <si>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</si>
  <si>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</si>
  <si>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</si>
  <si>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</si>
  <si>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</si>
  <si>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</si>
  <si>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</si>
  <si>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</si>
  <si>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</si>
  <si>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</si>
  <si>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</si>
  <si>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</si>
  <si>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</si>
  <si>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</si>
  <si>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</si>
  <si>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</si>
  <si>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</si>
  <si>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</si>
  <si>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</si>
  <si>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</si>
  <si>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</si>
  <si>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</si>
  <si>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</si>
  <si>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</si>
  <si>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</si>
  <si>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</si>
  <si>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</si>
  <si>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</si>
  <si>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</si>
  <si>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</si>
  <si>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</si>
  <si>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</si>
  <si>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</si>
  <si>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</si>
  <si>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</si>
  <si>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</si>
  <si>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</si>
  <si>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</si>
  <si>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</si>
  <si>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</si>
  <si>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</si>
  <si>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</si>
  <si>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</si>
  <si>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</si>
  <si>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</si>
  <si>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</si>
  <si>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</si>
  <si>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</si>
  <si>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</si>
  <si>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</si>
  <si>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</si>
  <si>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</si>
  <si>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</si>
  <si>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</si>
  <si>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</si>
  <si>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</si>
  <si>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</si>
  <si>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</si>
  <si>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</si>
  <si>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</si>
  <si>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</si>
  <si>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</si>
  <si>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</si>
  <si>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</si>
  <si>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</si>
  <si>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</si>
  <si>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</si>
  <si>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</si>
  <si>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</si>
  <si>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</si>
  <si>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</si>
  <si>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</si>
  <si>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</si>
  <si>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</si>
  <si>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</si>
  <si>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</si>
  <si>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</si>
  <si>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</si>
  <si>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</si>
  <si>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</si>
  <si>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</si>
  <si>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</si>
  <si>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</si>
  <si>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</si>
  <si>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</si>
  <si>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</si>
  <si>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</si>
  <si>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</si>
  <si>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</si>
  <si>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</si>
  <si>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</si>
  <si>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</si>
  <si>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</si>
  <si>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</si>
  <si>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</si>
  <si>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</si>
  <si>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</si>
  <si>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</si>
  <si>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</si>
  <si>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</si>
  <si>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</si>
  <si>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</si>
  <si>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</si>
  <si>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</si>
  <si>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</si>
  <si>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</si>
  <si>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</si>
  <si>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</si>
  <si>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</si>
  <si>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</si>
  <si>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</si>
  <si>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</si>
  <si>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</si>
  <si>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</si>
  <si>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</si>
  <si>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</si>
  <si>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</si>
  <si>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</si>
  <si>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</si>
  <si>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</si>
  <si>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</si>
  <si>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</si>
  <si>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</si>
  <si>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</si>
  <si>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</si>
  <si>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</si>
  <si>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</si>
  <si>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</si>
  <si>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</si>
  <si>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</si>
  <si>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</si>
  <si>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</si>
  <si>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</si>
  <si>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</si>
  <si>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</si>
  <si>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</si>
  <si>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</si>
  <si>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</si>
  <si>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</si>
  <si>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</si>
  <si>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</si>
  <si>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</si>
  <si>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</si>
  <si>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</si>
  <si>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</si>
  <si>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</si>
  <si>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</si>
  <si>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</si>
  <si>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</si>
  <si>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</si>
  <si>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</si>
  <si>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</si>
  <si>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</si>
  <si>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</si>
  <si>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</si>
  <si>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</si>
  <si>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</si>
  <si>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</si>
  <si>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</si>
  <si>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</si>
  <si>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</si>
  <si>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</si>
  <si>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</si>
  <si>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</si>
  <si>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</si>
  <si>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</si>
  <si>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</si>
  <si>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</si>
  <si>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</si>
  <si>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</si>
  <si>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</si>
  <si>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</si>
  <si>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</si>
  <si>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</si>
  <si>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</si>
  <si>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</si>
  <si>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</si>
  <si>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</si>
  <si>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</si>
  <si>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</si>
  <si>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</si>
  <si>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</si>
  <si>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</si>
  <si>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</si>
  <si>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</si>
  <si>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</si>
  <si>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</si>
  <si>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</si>
  <si>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</si>
  <si>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</si>
  <si>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</si>
  <si>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</si>
  <si>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</si>
  <si>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</si>
  <si>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</si>
  <si>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</si>
  <si>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</si>
  <si>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</si>
  <si>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</si>
  <si>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</si>
  <si>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</si>
  <si>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</si>
  <si>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</si>
  <si>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</si>
  <si>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</si>
  <si>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</si>
  <si>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</si>
  <si>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</si>
  <si>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</si>
  <si>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</si>
  <si>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</si>
  <si>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</si>
  <si>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</si>
  <si>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</si>
  <si>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</si>
  <si>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</si>
  <si>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</si>
  <si>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</si>
  <si>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</si>
  <si>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</si>
  <si>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</si>
  <si>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</si>
  <si>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</si>
  <si>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</si>
  <si>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</si>
  <si>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</si>
  <si>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</si>
  <si>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</si>
  <si>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</si>
  <si>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</si>
  <si>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</si>
  <si>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</si>
  <si>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</si>
  <si>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</si>
  <si>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</si>
  <si>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</si>
  <si>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</si>
  <si>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</si>
  <si>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</si>
  <si>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</si>
  <si>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</si>
  <si>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</si>
  <si>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</si>
  <si>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</si>
  <si>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</si>
  <si>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</si>
  <si>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</si>
  <si>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</si>
  <si>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</si>
  <si>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</si>
  <si>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</si>
  <si>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</si>
  <si>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</si>
  <si>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</si>
  <si>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</si>
  <si>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</si>
  <si>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</si>
  <si>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</si>
  <si>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</si>
  <si>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</si>
  <si>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</si>
  <si>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</si>
  <si>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</si>
  <si>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</si>
  <si>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</si>
  <si>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</si>
  <si>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</si>
  <si>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</si>
  <si>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</si>
  <si>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</si>
  <si>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</si>
  <si>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</si>
  <si>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</si>
  <si>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</si>
  <si>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</si>
  <si>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</si>
  <si>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</si>
  <si>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</si>
  <si>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</si>
  <si>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</si>
  <si>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</si>
  <si>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</si>
  <si>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</si>
  <si>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</si>
  <si>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</si>
  <si>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</si>
  <si>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</si>
  <si>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</si>
  <si>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</si>
  <si>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</si>
  <si>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</si>
  <si>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</si>
  <si>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</si>
  <si>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</si>
  <si>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</si>
  <si>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</si>
  <si>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</si>
  <si>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</si>
  <si>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</si>
  <si>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</si>
  <si>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</si>
  <si>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</si>
  <si>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</si>
  <si>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</si>
  <si>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</si>
  <si>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</si>
  <si>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</si>
  <si>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</si>
  <si>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</si>
  <si>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</si>
  <si>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</si>
  <si>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</si>
  <si>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</si>
  <si>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</si>
  <si>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</si>
  <si>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</si>
  <si>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</si>
  <si>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</si>
  <si>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</si>
  <si>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</si>
  <si>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</si>
  <si>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</si>
  <si>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</si>
  <si>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</si>
  <si>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</si>
  <si>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</si>
  <si>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</si>
  <si>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</si>
  <si>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</si>
  <si>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</si>
  <si>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</si>
  <si>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</si>
  <si>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</si>
  <si>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</si>
  <si>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</si>
  <si>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</si>
  <si>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</si>
  <si>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</si>
  <si>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</si>
  <si>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</si>
  <si>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</si>
  <si>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</si>
  <si>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</si>
  <si>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</si>
  <si>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</si>
  <si>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</si>
  <si>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</si>
  <si>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</si>
  <si>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</si>
  <si>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</si>
  <si>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</si>
  <si>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</si>
  <si>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</si>
  <si>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</si>
  <si>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</si>
  <si>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</si>
  <si>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</si>
  <si>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</si>
  <si>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</si>
  <si>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</si>
  <si>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</si>
  <si>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</si>
  <si>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</si>
  <si>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</si>
  <si>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</si>
  <si>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</si>
  <si>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</si>
  <si>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</si>
  <si>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</si>
  <si>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</si>
  <si>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</si>
  <si>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</si>
  <si>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</si>
  <si>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</si>
  <si>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</si>
  <si>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</si>
  <si>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</si>
  <si>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</si>
  <si>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</si>
  <si>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</si>
  <si>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</si>
  <si>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</si>
  <si>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</si>
  <si>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</si>
  <si>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</si>
  <si>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</si>
  <si>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</si>
  <si>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</si>
  <si>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</si>
  <si>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</si>
  <si>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</si>
  <si>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</si>
  <si>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</si>
  <si>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</si>
  <si>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</si>
  <si>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</si>
  <si>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</si>
  <si>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</si>
  <si>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</si>
  <si>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</si>
  <si>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</si>
  <si>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</si>
  <si>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</si>
  <si>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</si>
  <si>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</si>
  <si>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</si>
  <si>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</si>
  <si>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</si>
  <si>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</si>
  <si>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</si>
  <si>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</si>
  <si>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</si>
  <si>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</si>
  <si>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</si>
  <si>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</si>
  <si>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</si>
  <si>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</si>
  <si>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</si>
  <si>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</si>
  <si>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</si>
  <si>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</si>
  <si>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</si>
  <si>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</si>
  <si>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</si>
  <si>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</si>
  <si>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</si>
  <si>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</si>
  <si>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</si>
  <si>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</si>
  <si>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</si>
  <si>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</si>
  <si>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</si>
  <si>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</si>
  <si>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</si>
  <si>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</si>
  <si>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</si>
  <si>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</si>
  <si>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</si>
  <si>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</si>
  <si>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</si>
  <si>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</si>
  <si>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</si>
  <si>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</si>
  <si>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</si>
  <si>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</si>
  <si>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</si>
  <si>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</si>
  <si>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</si>
  <si>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</si>
  <si>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</si>
  <si>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</si>
  <si>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</si>
  <si>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</si>
  <si>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</si>
  <si>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</si>
  <si>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</si>
  <si>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</si>
  <si>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</si>
  <si>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</si>
  <si>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</si>
  <si>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</si>
  <si>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</si>
  <si>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</si>
  <si>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</si>
  <si>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</si>
  <si>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</si>
  <si>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</si>
  <si>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</si>
  <si>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</si>
  <si>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</si>
  <si>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</si>
  <si>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</si>
  <si>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</si>
  <si>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</si>
  <si>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</si>
  <si>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</si>
  <si>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</si>
  <si>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</si>
  <si>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</si>
  <si>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</si>
  <si>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</si>
  <si>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</si>
  <si>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</si>
  <si>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</si>
  <si>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</si>
  <si>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</si>
  <si>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</si>
  <si>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</si>
  <si>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</si>
  <si>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</si>
  <si>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</si>
  <si>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</si>
  <si>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</si>
  <si>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</si>
  <si>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</si>
  <si>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</si>
  <si>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</si>
  <si>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</si>
  <si>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</si>
  <si>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</si>
  <si>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</si>
  <si>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</si>
  <si>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</si>
  <si>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</si>
  <si>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</si>
  <si>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</si>
  <si>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</si>
  <si>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</si>
  <si>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</si>
  <si>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</si>
  <si>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</si>
  <si>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</si>
  <si>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</si>
  <si>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</si>
  <si>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</si>
  <si>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</si>
  <si>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</si>
  <si>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</si>
  <si>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</si>
  <si>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</si>
  <si>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</si>
  <si>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</si>
  <si>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</si>
  <si>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</si>
  <si>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</si>
  <si>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</si>
  <si>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</si>
  <si>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</si>
  <si>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</si>
  <si>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</si>
  <si>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</si>
  <si>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</si>
  <si>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</si>
  <si>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</si>
  <si>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</si>
  <si>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</si>
  <si>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</si>
  <si>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</si>
  <si>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</si>
  <si>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</si>
  <si>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</si>
  <si>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</si>
  <si>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</si>
  <si>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</si>
  <si>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</si>
  <si>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</si>
  <si>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</si>
  <si>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</si>
  <si>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</si>
  <si>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</si>
  <si>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</si>
  <si>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</si>
  <si>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</si>
  <si>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</si>
  <si>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</si>
  <si>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</si>
  <si>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</si>
  <si>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</si>
  <si>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</si>
  <si>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</si>
  <si>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</si>
  <si>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</si>
  <si>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</si>
  <si>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</si>
  <si>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</si>
  <si>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</si>
  <si>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</si>
  <si>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</si>
  <si>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</si>
  <si>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</si>
  <si>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</si>
  <si>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</si>
  <si>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</si>
  <si>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</si>
  <si>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</si>
  <si>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</si>
  <si>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</si>
  <si>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</si>
  <si>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</si>
  <si>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</si>
  <si>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</si>
  <si>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</si>
  <si>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</si>
  <si>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</si>
  <si>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</si>
  <si>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</si>
  <si>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</si>
  <si>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</si>
  <si>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</si>
  <si>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</si>
  <si>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</si>
  <si>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</si>
  <si>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</si>
  <si>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</si>
  <si>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</si>
  <si>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</si>
  <si>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</si>
  <si>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</si>
  <si>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</si>
  <si>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</si>
  <si>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</si>
  <si>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</si>
  <si>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</si>
  <si>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</si>
  <si>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</si>
  <si>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</si>
  <si>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</si>
  <si>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</si>
  <si>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</si>
  <si>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</si>
  <si>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</si>
  <si>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</si>
  <si>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</si>
  <si>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</si>
  <si>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</si>
  <si>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</si>
  <si>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</si>
  <si>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</si>
  <si>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</si>
  <si>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</si>
  <si>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</si>
  <si>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</si>
  <si>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</si>
  <si>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</si>
  <si>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</si>
  <si>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</si>
  <si>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</si>
  <si>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</si>
  <si>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</si>
  <si>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</si>
  <si>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</si>
  <si>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</si>
  <si>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</si>
  <si>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</si>
  <si>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</si>
  <si>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</si>
  <si>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</si>
  <si>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</si>
  <si>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</si>
  <si>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</si>
  <si>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</si>
  <si>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</si>
  <si>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</si>
  <si>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</si>
  <si>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</si>
  <si>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</si>
  <si>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</si>
  <si>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</si>
  <si>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</si>
  <si>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</si>
  <si>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</si>
  <si>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</si>
  <si>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</si>
  <si>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</si>
  <si>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</si>
  <si>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</si>
  <si>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</si>
  <si>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</si>
  <si>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</si>
  <si>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</si>
  <si>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</si>
  <si>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</si>
  <si>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</si>
  <si>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</si>
  <si>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</si>
  <si>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</si>
  <si>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</si>
  <si>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</si>
  <si>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</si>
  <si>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</si>
  <si>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</si>
  <si>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</si>
  <si>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</si>
  <si>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</si>
  <si>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</si>
  <si>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</si>
  <si>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</si>
  <si>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</si>
  <si>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</si>
  <si>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</si>
  <si>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</si>
  <si>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</si>
  <si>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</si>
  <si>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</si>
  <si>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</si>
  <si>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</si>
  <si>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</si>
  <si>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</si>
  <si>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</si>
  <si>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</si>
  <si>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</si>
  <si>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</si>
  <si>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</si>
  <si>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</si>
  <si>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</si>
  <si>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</si>
  <si>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</si>
  <si>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</si>
  <si>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</si>
  <si>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</si>
  <si>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</si>
  <si>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</si>
  <si>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</si>
  <si>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</si>
  <si>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</si>
  <si>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</si>
  <si>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</si>
  <si>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</si>
  <si>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</si>
  <si>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</si>
  <si>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</si>
  <si>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</si>
  <si>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</si>
  <si>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</si>
  <si>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</si>
  <si>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</si>
  <si>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</si>
  <si>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</si>
  <si>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</si>
  <si>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</si>
  <si>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</si>
  <si>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</si>
  <si>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</si>
  <si>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</si>
  <si>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</si>
  <si>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</si>
  <si>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</si>
  <si>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</si>
  <si>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</si>
  <si>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</si>
  <si>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</si>
  <si>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</si>
  <si>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</si>
  <si>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</si>
  <si>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</si>
  <si>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</si>
  <si>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</si>
  <si>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</si>
  <si>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</si>
  <si>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</si>
  <si>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</si>
  <si>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</si>
  <si>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</si>
  <si>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</si>
  <si>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</si>
  <si>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</si>
  <si>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</si>
  <si>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</si>
  <si>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</si>
  <si>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</si>
  <si>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</si>
  <si>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</si>
  <si>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</si>
  <si>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</si>
  <si>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</si>
  <si>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</si>
  <si>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</si>
  <si>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</si>
  <si>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</si>
  <si>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</si>
  <si>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</si>
  <si>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</si>
  <si>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</si>
  <si>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</si>
  <si>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</si>
  <si>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</si>
  <si>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</si>
  <si>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</si>
  <si>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</si>
  <si>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</si>
  <si>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</si>
  <si>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</si>
  <si>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</si>
  <si>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</si>
  <si>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</si>
  <si>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</si>
  <si>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</si>
  <si>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</si>
  <si>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</si>
  <si>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</si>
  <si>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</si>
  <si>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</si>
  <si>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</si>
  <si>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</si>
  <si>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</si>
  <si>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</si>
  <si>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</si>
  <si>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</si>
  <si>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</si>
  <si>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</si>
  <si>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</si>
  <si>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</si>
  <si>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</si>
  <si>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</si>
  <si>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</si>
  <si>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</si>
  <si>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</si>
  <si>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</si>
  <si>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</si>
  <si>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</si>
  <si>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</si>
  <si>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</si>
  <si>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</si>
  <si>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</si>
  <si>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</si>
  <si>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</si>
  <si>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</si>
  <si>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</si>
  <si>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</si>
  <si>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</si>
  <si>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</si>
  <si>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</si>
  <si>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</si>
  <si>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</si>
  <si>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</si>
  <si>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</si>
  <si>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</si>
  <si>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</si>
  <si>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</si>
  <si>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</si>
  <si>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</si>
  <si>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</si>
  <si>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</si>
  <si>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</si>
  <si>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</si>
  <si>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</si>
  <si>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</si>
  <si>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</si>
  <si>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</si>
  <si>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</si>
  <si>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</si>
  <si>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</si>
  <si>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</si>
  <si>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</si>
  <si>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</si>
  <si>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</si>
  <si>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</si>
  <si>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</si>
  <si>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</si>
  <si>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</si>
  <si>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</si>
  <si>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</si>
  <si>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</si>
  <si>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</si>
  <si>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</si>
  <si>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</si>
  <si>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</si>
  <si>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</si>
  <si>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</si>
  <si>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</si>
  <si>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</si>
  <si>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</si>
  <si>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</si>
  <si>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</si>
  <si>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</si>
  <si>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</si>
  <si>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</si>
  <si>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</si>
  <si>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</si>
  <si>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</si>
  <si>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</si>
  <si>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</si>
  <si>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</si>
  <si>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</si>
  <si>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</si>
  <si>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</si>
  <si>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</si>
  <si>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</si>
  <si>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</si>
  <si>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</si>
  <si>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</si>
  <si>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</si>
  <si>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</si>
  <si>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</si>
  <si>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</si>
  <si>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</si>
  <si>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</si>
  <si>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</si>
  <si>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</si>
  <si>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</si>
  <si>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</si>
  <si>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</si>
  <si>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</si>
  <si>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</si>
  <si>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</si>
  <si>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</si>
  <si>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</si>
  <si>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</si>
  <si>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</si>
  <si>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</si>
  <si>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</si>
  <si>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</si>
  <si>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</si>
  <si>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</si>
  <si>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</si>
  <si>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</si>
  <si>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</si>
  <si>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</si>
  <si>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</si>
  <si>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</si>
  <si>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</si>
  <si>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</si>
  <si>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</si>
  <si>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</si>
  <si>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</si>
  <si>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</si>
  <si>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</si>
  <si>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</si>
  <si>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</si>
  <si>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</si>
  <si>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</si>
  <si>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</si>
  <si>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</si>
  <si>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</si>
  <si>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</si>
  <si>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</si>
  <si>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</si>
  <si>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</si>
  <si>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</si>
  <si>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</si>
  <si>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</si>
  <si>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</si>
  <si>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</si>
  <si>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</si>
  <si>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</si>
  <si>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</si>
  <si>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</si>
  <si>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</si>
  <si>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</si>
  <si>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</si>
  <si>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</si>
  <si>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</si>
  <si>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</si>
  <si>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</si>
  <si>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</si>
  <si>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</si>
  <si>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</si>
  <si>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</si>
  <si>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</si>
  <si>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</si>
  <si>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</si>
  <si>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</si>
  <si>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</si>
  <si>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</si>
  <si>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</si>
  <si>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</si>
  <si>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</si>
  <si>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</si>
  <si>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</si>
  <si>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</si>
  <si>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</si>
  <si>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</si>
  <si>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</si>
  <si>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</si>
  <si>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</si>
  <si>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</si>
  <si>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</si>
  <si>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</si>
  <si>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</si>
  <si>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</si>
  <si>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</si>
  <si>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</si>
  <si>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</si>
  <si>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</si>
  <si>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</si>
  <si>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</si>
  <si>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</si>
  <si>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</si>
  <si>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</si>
  <si>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</si>
  <si>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</si>
  <si>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</si>
  <si>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</si>
  <si>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</si>
  <si>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</si>
  <si>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</si>
  <si>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</si>
  <si>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</si>
  <si>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</si>
  <si>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</si>
  <si>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</si>
  <si>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</si>
  <si>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</si>
  <si>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</si>
  <si>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</si>
  <si>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</si>
  <si>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</si>
  <si>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</si>
  <si>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</si>
  <si>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</si>
  <si>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</si>
  <si>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</si>
  <si>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</si>
  <si>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</si>
  <si>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</si>
  <si>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</si>
  <si>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</si>
  <si>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</si>
  <si>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</si>
  <si>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</si>
  <si>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</si>
  <si>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</si>
  <si>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</si>
  <si>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</si>
  <si>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</si>
  <si>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</si>
  <si>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</si>
  <si>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</si>
  <si>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</si>
  <si>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</si>
  <si>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</si>
  <si>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</si>
  <si>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</si>
  <si>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</si>
  <si>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</si>
  <si>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</si>
  <si>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</si>
  <si>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</si>
  <si>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</si>
  <si>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</si>
  <si>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</si>
  <si>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</si>
  <si>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</si>
  <si>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</si>
  <si>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</si>
  <si>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</si>
  <si>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</si>
  <si>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</si>
  <si>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</si>
  <si>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</si>
  <si>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</si>
  <si>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</si>
  <si>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</si>
  <si>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</si>
  <si>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</si>
  <si>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</si>
  <si>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</si>
  <si>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</si>
  <si>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</si>
  <si>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</si>
  <si>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</si>
  <si>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</si>
  <si>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</si>
  <si>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</si>
  <si>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</si>
  <si>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</si>
  <si>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</si>
  <si>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</si>
  <si>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</si>
  <si>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</si>
  <si>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</si>
  <si>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</si>
  <si>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</si>
  <si>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</si>
  <si>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</si>
  <si>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</si>
  <si>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</si>
  <si>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</si>
  <si>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</si>
  <si>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</si>
  <si>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</si>
  <si>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</si>
  <si>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</si>
  <si>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</si>
  <si>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</si>
  <si>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</si>
  <si>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</si>
  <si>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</si>
  <si>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</si>
  <si>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</si>
  <si>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</si>
  <si>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</si>
  <si>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</si>
  <si>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</si>
  <si>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</si>
  <si>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</si>
  <si>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</si>
  <si>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</si>
  <si>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</si>
  <si>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</si>
  <si>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</si>
  <si>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</si>
  <si>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</si>
  <si>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</si>
  <si>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</si>
  <si>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</si>
  <si>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</si>
  <si>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</si>
  <si>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</si>
  <si>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</si>
  <si>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</si>
  <si>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</si>
  <si>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</si>
  <si>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</si>
  <si>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</si>
  <si>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</si>
  <si>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</si>
  <si>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</si>
  <si>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</si>
  <si>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</si>
  <si>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</si>
  <si>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</si>
  <si>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</si>
  <si>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</si>
  <si>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</si>
  <si>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</si>
  <si>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</si>
  <si>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</si>
  <si>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</si>
  <si>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</si>
  <si>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</si>
  <si>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</si>
  <si>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</si>
  <si>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</si>
  <si>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</si>
  <si>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</si>
  <si>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</si>
  <si>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</si>
  <si>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</si>
  <si>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</si>
  <si>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</si>
  <si>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</si>
  <si>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</si>
  <si>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</si>
  <si>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</si>
  <si>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</si>
  <si>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</si>
  <si>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</si>
  <si>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</si>
  <si>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</si>
  <si>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</si>
  <si>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</si>
  <si>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</si>
  <si>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</si>
  <si>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</si>
  <si>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</si>
  <si>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</si>
  <si>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</si>
  <si>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</si>
  <si>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</si>
  <si>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</si>
  <si>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</si>
  <si>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</si>
  <si>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</si>
  <si>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</si>
  <si>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</si>
  <si>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</si>
  <si>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</si>
  <si>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</si>
  <si>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</si>
  <si>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</si>
  <si>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</si>
  <si>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</si>
  <si>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</si>
  <si>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</si>
  <si>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</si>
  <si>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</si>
  <si>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</si>
  <si>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</si>
  <si>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</si>
  <si>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</si>
  <si>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</si>
  <si>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</si>
  <si>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</si>
  <si>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</si>
  <si>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</si>
  <si>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</si>
  <si>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</si>
  <si>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</si>
  <si>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</si>
  <si>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</si>
  <si>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</si>
  <si>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</si>
  <si>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</si>
  <si>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</si>
  <si>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</si>
  <si>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</si>
  <si>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</si>
  <si>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</si>
  <si>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</si>
  <si>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</si>
  <si>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</si>
  <si>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</si>
  <si>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</si>
  <si>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</si>
  <si>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</si>
  <si>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</si>
  <si>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</si>
  <si>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</si>
  <si>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</si>
  <si>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</si>
  <si>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</si>
  <si>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</si>
  <si>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</si>
  <si>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</si>
  <si>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</si>
  <si>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</si>
  <si>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</si>
  <si>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</si>
  <si>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</si>
  <si>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</si>
  <si>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</si>
  <si>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</si>
  <si>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</si>
  <si>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</si>
  <si>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</si>
  <si>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</si>
  <si>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</si>
  <si>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</si>
  <si>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</si>
  <si>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</si>
  <si>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</si>
  <si>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</si>
  <si>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</si>
  <si>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</si>
  <si>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</si>
  <si>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</si>
  <si>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</si>
  <si>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</si>
  <si>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</si>
  <si>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</si>
  <si>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</si>
  <si>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</si>
  <si>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</si>
  <si>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</si>
  <si>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</si>
  <si>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</si>
  <si>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</si>
  <si>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</si>
  <si>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</si>
  <si>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</si>
  <si>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</si>
  <si>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</si>
  <si>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</si>
  <si>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</si>
  <si>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</si>
  <si>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</si>
  <si>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</si>
  <si>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</si>
  <si>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</si>
  <si>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</si>
  <si>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</si>
  <si>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</si>
  <si>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</si>
  <si>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</si>
  <si>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</si>
  <si>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</si>
  <si>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</si>
  <si>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</si>
  <si>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</si>
  <si>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</si>
  <si>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</si>
  <si>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</si>
  <si>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</si>
  <si>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</si>
  <si>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</si>
  <si>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</si>
  <si>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</si>
  <si>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</si>
  <si>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</si>
  <si>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</si>
  <si>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</si>
  <si>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</si>
  <si>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</si>
  <si>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</si>
  <si>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</si>
  <si>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</si>
  <si>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</si>
  <si>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</si>
  <si>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</si>
  <si>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</si>
  <si>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</si>
  <si>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</si>
  <si>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</si>
  <si>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</si>
  <si>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</si>
  <si>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</si>
  <si>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</si>
  <si>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</si>
  <si>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</si>
  <si>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</si>
  <si>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</si>
  <si>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</si>
  <si>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</si>
  <si>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</si>
  <si>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</si>
  <si>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</si>
  <si>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</si>
  <si>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</si>
  <si>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</si>
  <si>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</si>
  <si>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</si>
  <si>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</si>
  <si>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</si>
  <si>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</si>
  <si>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</si>
  <si>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</si>
  <si>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</si>
  <si>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</si>
  <si>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</si>
  <si>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</si>
  <si>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</si>
  <si>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</si>
  <si>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</si>
  <si>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</si>
  <si>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</si>
  <si>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</si>
  <si>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</si>
  <si>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</si>
  <si>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</si>
  <si>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</si>
  <si>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</si>
  <si>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</si>
  <si>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</si>
  <si>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</si>
  <si>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</si>
  <si>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</si>
  <si>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</si>
  <si>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</si>
  <si>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</si>
  <si>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</si>
  <si>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</si>
  <si>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</si>
  <si>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</si>
  <si>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</si>
  <si>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</si>
  <si>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</si>
  <si>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</si>
  <si>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</si>
  <si>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</si>
  <si>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</si>
  <si>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</si>
  <si>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</si>
  <si>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</si>
  <si>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</si>
  <si>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</si>
  <si>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</si>
  <si>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</si>
  <si>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</si>
  <si>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</si>
  <si>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</si>
  <si>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</si>
  <si>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</si>
  <si>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</si>
  <si>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</si>
  <si>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</si>
  <si>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</si>
  <si>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</si>
  <si>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</si>
  <si>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</si>
  <si>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</si>
  <si>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</si>
  <si>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</si>
  <si>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</si>
  <si>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</si>
  <si>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</si>
  <si>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</si>
  <si>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</si>
  <si>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</si>
  <si>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</si>
  <si>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</si>
  <si>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</si>
  <si>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</si>
  <si>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</si>
  <si>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</si>
  <si>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</si>
  <si>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</si>
  <si>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</si>
  <si>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</si>
  <si>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</si>
  <si>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</si>
  <si>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</si>
  <si>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</si>
  <si>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</si>
  <si>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</si>
  <si>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</si>
  <si>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</si>
  <si>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</si>
  <si>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</si>
  <si>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</si>
  <si>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</si>
  <si>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</si>
  <si>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</si>
  <si>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</si>
  <si>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</si>
  <si>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</si>
  <si>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</si>
  <si>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</si>
  <si>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</si>
  <si>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</si>
  <si>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</si>
  <si>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</si>
  <si>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</si>
  <si>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</si>
  <si>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</si>
  <si>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</si>
  <si>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</si>
  <si>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</si>
  <si>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</si>
  <si>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</si>
  <si>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</si>
  <si>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</si>
  <si>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</si>
  <si>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</si>
  <si>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</si>
  <si>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</si>
  <si>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</si>
  <si>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</si>
  <si>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</si>
  <si>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</si>
  <si>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</si>
  <si>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</si>
  <si>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</si>
  <si>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</si>
  <si>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</si>
  <si>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</si>
  <si>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</si>
  <si>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</si>
  <si>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</si>
  <si>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</si>
  <si>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</si>
  <si>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</si>
  <si>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</si>
  <si>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</si>
  <si>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</si>
  <si>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</si>
  <si>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</si>
  <si>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</si>
  <si>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</si>
  <si>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</si>
  <si>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</si>
  <si>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</si>
  <si>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</si>
  <si>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</si>
  <si>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</si>
  <si>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</si>
  <si>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</si>
  <si>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</si>
  <si>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</si>
  <si>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</si>
  <si>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</si>
  <si>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</si>
  <si>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</si>
  <si>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</si>
  <si>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</si>
  <si>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</si>
  <si>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</si>
  <si>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</si>
  <si>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</si>
  <si>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</si>
  <si>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</si>
  <si>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</si>
  <si>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</si>
  <si>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</si>
  <si>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</si>
  <si>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</si>
  <si>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</si>
  <si>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</si>
  <si>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</si>
  <si>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</si>
  <si>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</si>
  <si>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</si>
  <si>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</si>
  <si>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</si>
  <si>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</si>
  <si>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</si>
  <si>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</si>
  <si>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</si>
  <si>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</si>
  <si>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</si>
  <si>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</si>
  <si>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</si>
  <si>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</si>
  <si>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</si>
  <si>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</si>
  <si>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</si>
  <si>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</si>
  <si>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</si>
  <si>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</si>
  <si>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</si>
  <si>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</si>
  <si>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</si>
  <si>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</si>
  <si>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</si>
  <si>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</si>
  <si>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</si>
  <si>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</si>
  <si>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</si>
  <si>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</si>
  <si>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</si>
  <si>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</si>
  <si>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</si>
  <si>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</si>
  <si>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</si>
  <si>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</si>
  <si>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</si>
  <si>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</si>
  <si>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</si>
  <si>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</si>
  <si>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</si>
  <si>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</si>
  <si>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</si>
  <si>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</si>
  <si>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</si>
  <si>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</si>
  <si>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</si>
  <si>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</si>
  <si>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</si>
  <si>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</si>
  <si>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</si>
  <si>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</si>
  <si>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</si>
  <si>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</si>
  <si>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</si>
  <si>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</si>
  <si>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</si>
  <si>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</si>
  <si>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</si>
  <si>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</si>
  <si>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</si>
  <si>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</si>
  <si>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</si>
  <si>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</si>
  <si>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</si>
  <si>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</si>
  <si>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</si>
  <si>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</si>
  <si>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</si>
  <si>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</si>
  <si>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</si>
  <si>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</si>
  <si>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</si>
  <si>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</si>
  <si>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</si>
  <si>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</si>
  <si>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</si>
  <si>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</si>
  <si>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</si>
  <si>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</si>
  <si>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</si>
  <si>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</si>
  <si>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</si>
  <si>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</si>
  <si>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</si>
  <si>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</si>
  <si>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</si>
  <si>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</si>
  <si>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</si>
  <si>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</si>
  <si>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</si>
  <si>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</si>
  <si>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</si>
  <si>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</si>
  <si>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</si>
  <si>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</si>
  <si>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</si>
  <si>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</si>
  <si>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</si>
  <si>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</si>
  <si>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</si>
  <si>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</si>
  <si>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</si>
  <si>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</si>
  <si>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</si>
  <si>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</si>
  <si>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</si>
  <si>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</si>
  <si>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</si>
  <si>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</si>
  <si>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</si>
  <si>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</si>
  <si>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</si>
  <si>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</si>
  <si>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</si>
  <si>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</si>
  <si>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</si>
  <si>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</si>
  <si>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</si>
  <si>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</si>
  <si>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</si>
  <si>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</si>
  <si>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</si>
  <si>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</si>
  <si>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</si>
  <si>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</si>
  <si>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</si>
  <si>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</si>
  <si>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</si>
  <si>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</si>
  <si>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</si>
  <si>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</si>
  <si>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</si>
  <si>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</si>
  <si>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</si>
  <si>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</si>
  <si>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</si>
  <si>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</si>
  <si>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</si>
  <si>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</si>
  <si>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</si>
  <si>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</si>
  <si>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</si>
  <si>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</si>
  <si>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</si>
  <si>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</si>
  <si>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</si>
  <si>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</si>
  <si>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</si>
  <si>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</si>
  <si>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</si>
  <si>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</si>
  <si>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</si>
  <si>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</si>
  <si>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</si>
  <si>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</si>
  <si>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</si>
  <si>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</si>
  <si>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</si>
  <si>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</si>
  <si>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</si>
  <si>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</si>
  <si>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</si>
  <si>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</si>
  <si>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</si>
  <si>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</si>
  <si>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</si>
  <si>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</si>
  <si>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</si>
  <si>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</si>
  <si>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</si>
  <si>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</si>
  <si>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</si>
  <si>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</si>
  <si>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</si>
  <si>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</si>
  <si>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</si>
  <si>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</si>
  <si>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</si>
  <si>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</si>
  <si>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</si>
  <si>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</si>
  <si>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</si>
  <si>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</si>
  <si>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</si>
  <si>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</si>
  <si>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</si>
  <si>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</si>
  <si>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</si>
  <si>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</si>
  <si>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</si>
  <si>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</si>
  <si>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</si>
  <si>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</si>
  <si>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</si>
  <si>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</si>
  <si>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</si>
  <si>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</si>
  <si>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</si>
  <si>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</si>
  <si>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</si>
  <si>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</si>
  <si>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</si>
  <si>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</si>
  <si>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</si>
  <si>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</si>
  <si>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</si>
  <si>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</si>
  <si>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</si>
  <si>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</si>
  <si>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</si>
  <si>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</si>
  <si>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</si>
  <si>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</si>
  <si>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</si>
  <si>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</si>
  <si>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</si>
  <si>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</si>
  <si>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</si>
  <si>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</si>
  <si>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</si>
  <si>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</si>
  <si>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</si>
  <si>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</si>
  <si>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</si>
  <si>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</si>
  <si>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</si>
  <si>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</si>
  <si>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</si>
  <si>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</si>
  <si>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</si>
  <si>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</si>
  <si>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</si>
  <si>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</si>
  <si>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</si>
  <si>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</si>
  <si>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</si>
  <si>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</si>
  <si>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</si>
  <si>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</si>
  <si>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</si>
  <si>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</si>
  <si>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</si>
  <si>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</si>
  <si>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</si>
  <si>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</si>
  <si>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</si>
  <si>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</si>
  <si>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</si>
  <si>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</si>
  <si>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</si>
  <si>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</si>
  <si>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</si>
  <si>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</si>
  <si>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</si>
  <si>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</si>
  <si>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</si>
  <si>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</si>
  <si>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</si>
  <si>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</si>
  <si>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</si>
  <si>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</si>
  <si>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</si>
  <si>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</si>
  <si>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</si>
  <si>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</si>
  <si>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</si>
  <si>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</si>
  <si>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</si>
  <si>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</si>
  <si>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</si>
  <si>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</si>
  <si>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</si>
  <si>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</si>
  <si>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</si>
  <si>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</si>
  <si>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</si>
  <si>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</si>
  <si>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</si>
  <si>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</si>
  <si>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</si>
  <si>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</si>
  <si>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</si>
  <si>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</si>
  <si>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</si>
  <si>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</si>
  <si>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</si>
  <si>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</si>
  <si>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</si>
  <si>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</si>
  <si>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</si>
  <si>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</si>
  <si>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</si>
  <si>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</si>
  <si>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</si>
  <si>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</si>
  <si>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</si>
  <si>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</si>
  <si>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</si>
  <si>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</si>
  <si>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</si>
  <si>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</si>
  <si>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</si>
  <si>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</si>
  <si>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</si>
  <si>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</si>
  <si>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</si>
  <si>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</si>
  <si>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</si>
  <si>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</si>
  <si>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</si>
  <si>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</si>
  <si>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</si>
  <si>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</si>
  <si>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</si>
  <si>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</si>
  <si>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</si>
  <si>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</si>
  <si>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</si>
  <si>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</si>
  <si>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</si>
  <si>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</si>
  <si>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</si>
  <si>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</si>
  <si>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</si>
  <si>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</si>
  <si>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</si>
  <si>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</si>
  <si>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</si>
  <si>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</si>
  <si>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</si>
  <si>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</si>
  <si>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</si>
  <si>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</si>
  <si>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</si>
  <si>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</si>
  <si>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</si>
  <si>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</si>
  <si>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</si>
  <si>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</si>
  <si>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</si>
  <si>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</si>
  <si>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</si>
  <si>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</si>
  <si>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</si>
  <si>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</si>
  <si>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</si>
  <si>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</si>
  <si>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</si>
  <si>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</si>
  <si>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</si>
  <si>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</si>
  <si>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</si>
  <si>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</si>
  <si>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</si>
  <si>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</si>
  <si>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</si>
  <si>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</si>
  <si>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</si>
  <si>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</si>
  <si>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</si>
  <si>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</si>
  <si>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</si>
  <si>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</si>
  <si>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</si>
  <si>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</si>
  <si>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</si>
  <si>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</si>
  <si>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</si>
  <si>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</si>
  <si>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</si>
  <si>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</si>
  <si>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</si>
  <si>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</si>
  <si>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</si>
  <si>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</si>
  <si>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</si>
  <si>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</si>
  <si>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</si>
  <si>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</si>
  <si>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</si>
  <si>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</si>
  <si>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</si>
  <si>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</si>
  <si>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</si>
  <si>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</si>
  <si>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</si>
  <si>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</si>
  <si>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</si>
  <si>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</si>
  <si>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</si>
  <si>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</si>
  <si>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</si>
  <si>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</si>
  <si>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</si>
  <si>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</si>
  <si>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</si>
  <si>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</si>
  <si>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</si>
  <si>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</si>
  <si>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</si>
  <si>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</si>
  <si>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</si>
  <si>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</si>
  <si>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</si>
  <si>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</si>
  <si>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</si>
  <si>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</si>
  <si>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</si>
  <si>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</si>
  <si>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</si>
  <si>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</si>
  <si>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</si>
  <si>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</si>
  <si>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</si>
  <si>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</si>
  <si>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</si>
  <si>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</si>
  <si>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</si>
  <si>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</si>
  <si>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</si>
  <si>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</si>
  <si>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</si>
  <si>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</si>
  <si>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</si>
  <si>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</si>
  <si>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</si>
  <si>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</si>
  <si>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</si>
  <si>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</si>
  <si>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</si>
  <si>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</si>
  <si>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</si>
  <si>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</si>
  <si>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</si>
  <si>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</si>
  <si>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</si>
  <si>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</si>
  <si>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</si>
  <si>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</si>
  <si>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</si>
  <si>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</si>
  <si>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</si>
  <si>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</si>
  <si>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</si>
  <si>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</si>
  <si>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</si>
  <si>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</si>
  <si>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</si>
  <si>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</si>
  <si>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</si>
  <si>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</si>
  <si>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</si>
  <si>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</si>
  <si>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</si>
  <si>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</si>
  <si>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</si>
  <si>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</si>
  <si>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</si>
  <si>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</si>
  <si>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</si>
  <si>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</si>
  <si>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</si>
  <si>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</si>
  <si>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</si>
  <si>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</si>
  <si>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</si>
  <si>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</si>
  <si>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</si>
  <si>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</si>
  <si>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</si>
  <si>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</si>
  <si>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</si>
  <si>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</si>
  <si>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</si>
  <si>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</si>
  <si>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</si>
  <si>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</si>
  <si>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</si>
  <si>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</si>
  <si>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</si>
  <si>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</si>
  <si>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</si>
  <si>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</si>
  <si>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</si>
  <si>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</si>
  <si>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</si>
  <si>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</si>
  <si>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</si>
  <si>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</si>
  <si>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</si>
  <si>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</si>
  <si>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</si>
  <si>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</si>
  <si>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</si>
  <si>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</si>
  <si>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</si>
  <si>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</si>
  <si>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</si>
  <si>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</si>
  <si>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</si>
  <si>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</si>
  <si>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</si>
  <si>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</si>
  <si>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</si>
  <si>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</si>
  <si>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</si>
  <si>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</si>
  <si>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</si>
  <si>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</si>
  <si>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</si>
  <si>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</si>
  <si>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</si>
  <si>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</si>
  <si>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</si>
  <si>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</si>
  <si>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</si>
  <si>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</si>
  <si>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</si>
  <si>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</si>
  <si>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</si>
  <si>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</si>
  <si>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</si>
  <si>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</si>
  <si>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</si>
  <si>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</si>
  <si>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</si>
  <si>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</si>
  <si>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</si>
  <si>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</si>
  <si>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</si>
  <si>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</si>
  <si>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</si>
  <si>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</si>
  <si>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</si>
  <si>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</si>
  <si>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</si>
  <si>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</si>
  <si>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</si>
  <si>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</si>
  <si>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</si>
  <si>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</si>
  <si>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</si>
  <si>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</si>
  <si>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</si>
  <si>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</si>
  <si>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</si>
  <si>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</si>
  <si>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</si>
  <si>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</si>
  <si>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</si>
  <si>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</si>
  <si>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</si>
  <si>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</si>
  <si>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</si>
  <si>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</si>
  <si>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</si>
  <si>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</si>
  <si>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</si>
  <si>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</si>
  <si>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</si>
  <si>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</si>
  <si>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</si>
  <si>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</si>
  <si>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</si>
  <si>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</si>
  <si>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</si>
  <si>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</si>
  <si>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</si>
  <si>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</si>
  <si>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</si>
  <si>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</si>
  <si>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</si>
  <si>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</si>
  <si>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</si>
  <si>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</si>
  <si>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</si>
  <si>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</si>
  <si>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</si>
  <si>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</si>
  <si>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</si>
  <si>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</si>
  <si>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</si>
  <si>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</si>
  <si>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</si>
  <si>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</si>
  <si>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</si>
  <si>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</si>
  <si>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</si>
  <si>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</si>
  <si>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</si>
  <si>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</si>
  <si>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</si>
  <si>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</si>
  <si>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</si>
  <si>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</si>
  <si>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</si>
  <si>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</si>
  <si>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</si>
  <si>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</si>
  <si>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</si>
  <si>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</si>
  <si>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</si>
  <si>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</si>
  <si>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</si>
  <si>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</si>
  <si>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</si>
  <si>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</si>
  <si>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</si>
  <si>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</si>
  <si>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</si>
  <si>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</si>
  <si>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</si>
  <si>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</si>
  <si>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</si>
  <si>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</si>
  <si>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</si>
  <si>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</si>
  <si>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</si>
  <si>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</si>
  <si>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</si>
  <si>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</si>
  <si>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</si>
  <si>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</si>
  <si>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</si>
  <si>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</si>
  <si>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</si>
  <si>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</si>
  <si>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</si>
  <si>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</si>
  <si>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</si>
  <si>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</si>
  <si>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</si>
  <si>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</si>
  <si>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</si>
  <si>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</si>
  <si>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</si>
  <si>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</si>
  <si>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</si>
  <si>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</si>
  <si>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</si>
  <si>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</si>
  <si>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</si>
  <si>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</si>
  <si>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</si>
  <si>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</si>
  <si>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</si>
  <si>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</si>
  <si>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</si>
  <si>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</si>
  <si>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</si>
  <si>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</si>
  <si>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</si>
  <si>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</si>
  <si>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</si>
  <si>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</si>
  <si>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</si>
  <si>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</si>
  <si>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</si>
  <si>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</si>
  <si>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</si>
  <si>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</si>
  <si>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</si>
  <si>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</si>
  <si>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</si>
  <si>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</si>
  <si>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</si>
  <si>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</si>
  <si>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</si>
  <si>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</si>
  <si>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</si>
  <si>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</si>
  <si>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</si>
  <si>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</si>
  <si>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</si>
  <si>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</si>
  <si>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</si>
  <si>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</si>
  <si>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</si>
  <si>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</si>
  <si>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</si>
  <si>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</si>
  <si>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</si>
  <si>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</si>
  <si>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</si>
  <si>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</si>
  <si>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</si>
  <si>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</si>
  <si>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</si>
  <si>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</si>
  <si>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</si>
  <si>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</si>
  <si>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</si>
  <si>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</si>
  <si>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</si>
  <si>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</si>
  <si>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</si>
  <si>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</si>
  <si>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</si>
  <si>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</si>
  <si>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</si>
  <si>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</si>
  <si>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</si>
  <si>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</si>
  <si>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</si>
  <si>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</si>
  <si>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</si>
  <si>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</si>
  <si>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</si>
  <si>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</si>
  <si>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</si>
  <si>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</si>
  <si>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</si>
  <si>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</si>
  <si>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</si>
  <si>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</si>
  <si>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</si>
  <si>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</si>
  <si>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</si>
  <si>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</si>
  <si>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</si>
  <si>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</si>
  <si>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</si>
  <si>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</si>
  <si>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</si>
  <si>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</si>
  <si>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</si>
  <si>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</si>
  <si>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</si>
  <si>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</si>
  <si>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</si>
  <si>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</si>
  <si>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</si>
  <si>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</si>
  <si>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</si>
  <si>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</si>
  <si>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</si>
  <si>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</si>
  <si>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</si>
  <si>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</si>
  <si>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</si>
  <si>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</si>
  <si>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</si>
  <si>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</si>
  <si>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</si>
  <si>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</si>
  <si>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</si>
  <si>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</si>
  <si>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</si>
  <si>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</si>
  <si>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</si>
  <si>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</si>
  <si>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</si>
  <si>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</si>
  <si>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</si>
  <si>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</si>
  <si>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</si>
  <si>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</si>
  <si>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</si>
  <si>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</si>
  <si>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</si>
  <si>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</si>
  <si>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</si>
  <si>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</si>
  <si>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</si>
  <si>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</si>
  <si>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</si>
  <si>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</si>
  <si>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</si>
  <si>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</si>
  <si>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</si>
  <si>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</si>
  <si>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</si>
  <si>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</si>
  <si>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</si>
  <si>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</si>
  <si>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</si>
  <si>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</si>
  <si>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</si>
  <si>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</si>
  <si>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</si>
  <si>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</si>
  <si>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</si>
  <si>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</si>
  <si>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</si>
  <si>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</si>
  <si>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</si>
  <si>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</si>
  <si>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</si>
  <si>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</si>
  <si>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</si>
  <si>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</si>
  <si>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</si>
  <si>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</si>
  <si>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</si>
  <si>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</si>
  <si>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</si>
  <si>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</si>
  <si>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</si>
  <si>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</si>
  <si>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</si>
  <si>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</si>
  <si>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</si>
  <si>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</si>
  <si>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</si>
  <si>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</si>
  <si>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</si>
  <si>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</si>
  <si>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</si>
  <si>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</si>
  <si>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</si>
  <si>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</si>
  <si>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</si>
  <si>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</si>
  <si>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</si>
  <si>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</si>
  <si>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</si>
  <si>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</si>
  <si>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</si>
  <si>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</si>
  <si>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</si>
  <si>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</si>
  <si>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</si>
  <si>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</si>
  <si>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</si>
  <si>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</si>
  <si>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</si>
  <si>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</si>
  <si>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</si>
  <si>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</si>
  <si>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</si>
  <si>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</si>
  <si>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</si>
  <si>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</si>
  <si>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</si>
  <si>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</si>
  <si>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</si>
  <si>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</si>
  <si>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</si>
  <si>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</si>
  <si>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</si>
  <si>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</si>
  <si>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</si>
  <si>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</si>
  <si>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</si>
  <si>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</si>
  <si>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</si>
  <si>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</si>
  <si>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</si>
  <si>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</si>
  <si>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</si>
  <si>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</si>
  <si>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</si>
  <si>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</si>
  <si>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</si>
  <si>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</si>
  <si>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</si>
  <si>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</si>
  <si>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</si>
  <si>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</si>
  <si>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</si>
  <si>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</si>
  <si>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</si>
  <si>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</si>
  <si>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</si>
  <si>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</si>
  <si>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</si>
  <si>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</si>
  <si>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</si>
  <si>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</si>
  <si>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</si>
  <si>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</si>
  <si>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</si>
  <si>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</si>
  <si>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</si>
  <si>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</si>
  <si>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</si>
  <si>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</si>
  <si>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</si>
  <si>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</si>
  <si>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</si>
  <si>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</si>
  <si>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</si>
  <si>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</si>
  <si>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</si>
  <si>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</si>
  <si>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</si>
  <si>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</si>
  <si>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</si>
  <si>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</si>
  <si>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</si>
  <si>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</si>
  <si>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</si>
  <si>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</si>
  <si>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</si>
  <si>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</si>
  <si>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</si>
  <si>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</si>
  <si>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</si>
  <si>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</si>
  <si>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</si>
  <si>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</si>
  <si>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</si>
  <si>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</si>
  <si>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</si>
  <si>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</si>
  <si>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</si>
  <si>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</si>
  <si>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</si>
  <si>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</si>
  <si>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</si>
  <si>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</si>
  <si>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</si>
  <si>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</si>
  <si>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</si>
  <si>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</si>
  <si>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</si>
  <si>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</si>
  <si>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</si>
  <si>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</si>
  <si>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</si>
  <si>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</si>
  <si>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</si>
  <si>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</si>
  <si>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</si>
  <si>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</si>
  <si>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</si>
  <si>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</si>
  <si>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</si>
  <si>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</si>
  <si>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</si>
  <si>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</si>
  <si>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</si>
  <si>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</si>
  <si>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</si>
  <si>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</si>
  <si>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</si>
  <si>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</si>
  <si>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</si>
  <si>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</si>
  <si>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</si>
  <si>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</si>
  <si>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</si>
  <si>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</si>
  <si>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</si>
  <si>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</si>
  <si>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</si>
  <si>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</si>
  <si>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</si>
  <si>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</si>
  <si>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</si>
  <si>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</si>
  <si>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</si>
  <si>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</si>
  <si>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</si>
  <si>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</si>
  <si>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</si>
  <si>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</si>
  <si>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</si>
  <si>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</si>
  <si>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</si>
  <si>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</si>
  <si>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</si>
  <si>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</si>
  <si>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</si>
  <si>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</si>
  <si>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</si>
  <si>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</si>
  <si>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</si>
  <si>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</si>
  <si>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</si>
  <si>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</si>
  <si>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</si>
  <si>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</si>
  <si>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</si>
  <si>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</si>
  <si>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</si>
  <si>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</si>
  <si>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</si>
  <si>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</si>
  <si>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</si>
  <si>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</si>
  <si>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</si>
  <si>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</si>
  <si>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</si>
  <si>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</si>
  <si>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</si>
  <si>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</si>
  <si>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</si>
  <si>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</si>
  <si>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</si>
  <si>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</si>
  <si>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</si>
  <si>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</si>
  <si>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</si>
  <si>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</si>
  <si>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</si>
  <si>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</si>
  <si>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</si>
  <si>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</si>
  <si>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</si>
  <si>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</si>
  <si>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</si>
  <si>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</si>
  <si>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</si>
  <si>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</si>
  <si>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</si>
  <si>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</si>
  <si>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</si>
  <si>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</si>
  <si>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</si>
  <si>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</si>
  <si>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</si>
  <si>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</si>
  <si>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</si>
  <si>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</si>
  <si>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</si>
  <si>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</si>
  <si>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</si>
  <si>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</si>
  <si>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</si>
  <si>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</si>
  <si>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</si>
  <si>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</si>
  <si>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</si>
  <si>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</si>
  <si>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</si>
  <si>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</si>
  <si>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</si>
  <si>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</si>
  <si>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</si>
  <si>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</si>
  <si>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</si>
  <si>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</si>
  <si>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</si>
  <si>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</si>
  <si>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</si>
  <si>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</si>
  <si>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</si>
  <si>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</si>
  <si>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</si>
  <si>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</si>
  <si>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</si>
  <si>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</si>
  <si>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</si>
  <si>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</si>
  <si>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</si>
  <si>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</si>
  <si>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</si>
  <si>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</si>
  <si>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</si>
  <si>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</si>
  <si>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</si>
  <si>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</si>
  <si>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</si>
  <si>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</si>
  <si>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</si>
  <si>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</si>
  <si>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</si>
  <si>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</si>
  <si>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</si>
  <si>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</si>
  <si>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</si>
  <si>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</si>
  <si>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</si>
  <si>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</si>
  <si>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</si>
  <si>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</si>
  <si>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</si>
  <si>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</si>
  <si>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</si>
  <si>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</si>
  <si>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</si>
  <si>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</si>
  <si>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</si>
  <si>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</si>
  <si>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</si>
  <si>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</si>
  <si>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</si>
  <si>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</si>
  <si>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</si>
  <si>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</si>
  <si>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</si>
  <si>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</si>
  <si>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</si>
  <si>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</si>
  <si>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</si>
  <si>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</si>
  <si>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</si>
  <si>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</si>
  <si>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</si>
  <si>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</si>
  <si>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</si>
  <si>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</si>
  <si>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</si>
  <si>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</si>
  <si>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</si>
  <si>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</si>
  <si>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</si>
  <si>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</si>
  <si>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</si>
  <si>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</si>
  <si>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</si>
  <si>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</si>
  <si>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</si>
  <si>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</si>
  <si>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</si>
  <si>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</si>
  <si>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</si>
  <si>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</si>
  <si>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</si>
  <si>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</si>
  <si>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</si>
  <si>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</si>
  <si>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</si>
  <si>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</si>
  <si>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</si>
  <si>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</si>
  <si>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</si>
  <si>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</si>
  <si>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</si>
  <si>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</si>
  <si>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</si>
  <si>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</si>
  <si>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</si>
  <si>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</si>
  <si>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</si>
  <si>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</si>
  <si>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</si>
  <si>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</si>
  <si>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</si>
  <si>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</si>
  <si>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</si>
  <si>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</si>
  <si>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</si>
  <si>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</si>
  <si>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</si>
  <si>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</si>
  <si>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</si>
  <si>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</si>
  <si>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</si>
  <si>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</si>
  <si>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</si>
  <si>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</si>
  <si>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</si>
  <si>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</si>
  <si>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</si>
  <si>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</si>
  <si>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</si>
  <si>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</si>
  <si>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</si>
  <si>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</si>
  <si>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</si>
  <si>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</si>
  <si>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</si>
  <si>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</si>
  <si>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</si>
  <si>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</si>
  <si>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</si>
  <si>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</si>
  <si>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</si>
  <si>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</si>
  <si>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</si>
  <si>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</si>
  <si>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</si>
  <si>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</si>
  <si>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</si>
  <si>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</si>
  <si>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</si>
  <si>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</si>
  <si>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</si>
  <si>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</si>
  <si>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</si>
  <si>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</si>
  <si>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</si>
  <si>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</si>
  <si>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</si>
  <si>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</si>
  <si>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</si>
  <si>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</si>
  <si>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</si>
  <si>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</si>
  <si>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</si>
  <si>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</si>
  <si>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</si>
  <si>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</si>
  <si>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</si>
  <si>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</si>
  <si>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</si>
  <si>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</si>
  <si>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</si>
  <si>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</si>
  <si>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</si>
  <si>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</si>
  <si>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</si>
  <si>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</si>
  <si>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</si>
  <si>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</si>
  <si>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</si>
  <si>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</si>
  <si>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</si>
  <si>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</si>
  <si>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</si>
  <si>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</si>
  <si>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</si>
  <si>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</si>
  <si>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</si>
  <si>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</si>
  <si>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</si>
  <si>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</si>
  <si>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</si>
  <si>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</si>
  <si>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</si>
  <si>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</si>
  <si>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</si>
  <si>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</si>
  <si>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</si>
  <si>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</si>
  <si>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</si>
  <si>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</si>
  <si>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</si>
  <si>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</si>
  <si>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</si>
  <si>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</si>
  <si>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</si>
  <si>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</si>
  <si>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</si>
  <si>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</si>
  <si>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</si>
  <si>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</si>
  <si>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</si>
  <si>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</si>
  <si>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</si>
  <si>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</si>
  <si>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</si>
  <si>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</si>
  <si>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</si>
  <si>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</si>
  <si>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</si>
  <si>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</si>
  <si>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</si>
  <si>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</si>
  <si>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</si>
  <si>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</si>
  <si>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</si>
  <si>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</si>
  <si>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</si>
  <si>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</si>
  <si>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</si>
  <si>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</si>
  <si>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</si>
  <si>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</si>
  <si>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</si>
  <si>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</si>
  <si>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</si>
  <si>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</si>
  <si>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</si>
  <si>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</si>
  <si>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</si>
  <si>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</si>
  <si>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</si>
  <si>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</si>
  <si>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</si>
  <si>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</si>
  <si>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</si>
  <si>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</si>
  <si>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</si>
  <si>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</si>
  <si>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</si>
  <si>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</si>
  <si>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</si>
  <si>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</si>
  <si>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</si>
  <si>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</si>
  <si>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</si>
  <si>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</si>
  <si>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</si>
  <si>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</si>
  <si>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</si>
  <si>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</si>
  <si>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</si>
  <si>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</si>
  <si>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</si>
  <si>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</si>
  <si>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</si>
  <si>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</si>
  <si>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</si>
  <si>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</si>
  <si>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</si>
  <si>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</si>
  <si>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</si>
  <si>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</si>
  <si>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</si>
  <si>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</si>
  <si>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</si>
  <si>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</si>
  <si>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</si>
  <si>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</si>
  <si>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</si>
  <si>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</si>
  <si>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</si>
  <si>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</si>
  <si>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</si>
  <si>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</si>
  <si>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</si>
  <si>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</si>
  <si>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</si>
  <si>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</si>
  <si>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</si>
  <si>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</si>
  <si>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</si>
  <si>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</si>
  <si>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</si>
  <si>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</si>
  <si>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</si>
  <si>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</si>
  <si>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</si>
  <si>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</si>
  <si>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</si>
  <si>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</si>
  <si>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</si>
  <si>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</si>
  <si>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</si>
  <si>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</si>
  <si>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</si>
  <si>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</si>
  <si>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</si>
  <si>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</si>
  <si>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</si>
  <si>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</si>
  <si>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</si>
  <si>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</si>
  <si>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</si>
  <si>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</si>
  <si>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</si>
  <si>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</si>
  <si>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</si>
  <si>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</si>
  <si>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</si>
  <si>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</si>
  <si>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</si>
  <si>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</si>
  <si>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</si>
  <si>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</si>
  <si>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</si>
  <si>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</si>
  <si>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</si>
  <si>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</si>
  <si>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</si>
  <si>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</si>
  <si>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</si>
  <si>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</si>
  <si>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</si>
  <si>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</si>
  <si>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</si>
  <si>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</si>
  <si>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</si>
  <si>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</si>
  <si>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</si>
  <si>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</si>
  <si>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</si>
  <si>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</si>
  <si>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</si>
  <si>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</si>
  <si>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</si>
  <si>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</si>
  <si>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</si>
  <si>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</si>
  <si>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</si>
  <si>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</si>
  <si>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</si>
  <si>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</si>
  <si>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</si>
  <si>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</si>
  <si>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</si>
  <si>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</si>
  <si>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</si>
  <si>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</si>
  <si>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</si>
  <si>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</si>
  <si>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</si>
  <si>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</si>
  <si>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</si>
  <si>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</si>
  <si>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</si>
  <si>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</si>
  <si>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</si>
  <si>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</si>
  <si>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</si>
  <si>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</si>
  <si>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</si>
  <si>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</si>
  <si>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</si>
  <si>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</si>
  <si>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</si>
  <si>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</si>
  <si>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</si>
  <si>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</si>
  <si>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</si>
  <si>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</si>
  <si>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</si>
  <si>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</si>
  <si>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</si>
  <si>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</si>
  <si>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</si>
  <si>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</si>
  <si>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</si>
  <si>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</si>
  <si>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</si>
  <si>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</si>
  <si>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</si>
  <si>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</si>
  <si>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</si>
  <si>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</si>
  <si>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</si>
  <si>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</si>
  <si>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</si>
  <si>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</si>
  <si>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</si>
  <si>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</si>
  <si>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</si>
  <si>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</si>
  <si>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</si>
  <si>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</si>
  <si>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</si>
  <si>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</si>
  <si>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</si>
  <si>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</si>
  <si>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</si>
  <si>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</si>
  <si>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</si>
  <si>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</si>
  <si>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</si>
  <si>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</si>
  <si>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</si>
  <si>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</si>
  <si>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</si>
  <si>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</si>
  <si>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</si>
  <si>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</si>
  <si>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</si>
  <si>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</si>
  <si>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</si>
  <si>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</si>
  <si>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</si>
  <si>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</si>
  <si>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</si>
  <si>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</si>
  <si>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</si>
  <si>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</si>
  <si>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</si>
  <si>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</si>
  <si>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</si>
  <si>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</si>
  <si>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</si>
  <si>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</si>
  <si>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</si>
  <si>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</si>
  <si>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</si>
  <si>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</si>
  <si>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</si>
  <si>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</si>
  <si>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</si>
  <si>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</si>
  <si>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</si>
  <si>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</si>
  <si>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</si>
  <si>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</si>
  <si>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</si>
  <si>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</si>
  <si>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</si>
  <si>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</si>
  <si>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</si>
  <si>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</si>
  <si>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</si>
  <si>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</si>
  <si>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</si>
  <si>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</si>
  <si>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</si>
  <si>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</si>
  <si>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</si>
  <si>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</si>
  <si>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</si>
  <si>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</si>
  <si>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</si>
  <si>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</si>
  <si>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</si>
  <si>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</si>
  <si>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</si>
  <si>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</si>
  <si>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</si>
  <si>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</si>
  <si>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</si>
  <si>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</si>
  <si>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</si>
  <si>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</si>
  <si>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</si>
  <si>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</si>
  <si>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</si>
  <si>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</si>
  <si>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</si>
  <si>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</si>
  <si>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</si>
  <si>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</si>
  <si>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</si>
  <si>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</si>
  <si>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</si>
  <si>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</si>
  <si>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</si>
  <si>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</si>
  <si>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</si>
  <si>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</si>
  <si>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</si>
  <si>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</si>
  <si>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</si>
  <si>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</si>
  <si>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</si>
  <si>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</si>
  <si>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</si>
  <si>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</si>
  <si>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</si>
  <si>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</si>
  <si>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</si>
  <si>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</si>
  <si>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</si>
  <si>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</si>
  <si>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</si>
  <si>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</si>
  <si>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</si>
  <si>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</si>
  <si>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</si>
  <si>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</si>
  <si>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</si>
  <si>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</si>
  <si>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</si>
  <si>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</si>
  <si>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</si>
  <si>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</si>
  <si>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</si>
  <si>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</si>
  <si>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</si>
  <si>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</si>
  <si>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</si>
  <si>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</si>
  <si>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</si>
  <si>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</si>
  <si>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</si>
  <si>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</si>
  <si>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</si>
  <si>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</si>
  <si>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</si>
  <si>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</si>
  <si>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</si>
  <si>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</si>
  <si>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</si>
  <si>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</si>
  <si>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</si>
  <si>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</si>
  <si>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</si>
  <si>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</si>
  <si>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</si>
  <si>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</si>
  <si>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</si>
  <si>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</si>
  <si>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</si>
  <si>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</si>
  <si>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</si>
  <si>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</si>
  <si>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</si>
  <si>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</si>
  <si>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</si>
  <si>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</si>
  <si>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</si>
  <si>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</si>
  <si>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</si>
  <si>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</si>
  <si>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</si>
  <si>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</si>
  <si>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</si>
  <si>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</si>
  <si>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</si>
  <si>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</si>
  <si>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</si>
  <si>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</si>
  <si>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</si>
  <si>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</si>
  <si>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</si>
  <si>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</si>
  <si>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</si>
  <si>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</si>
  <si>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</si>
  <si>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</si>
  <si>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</si>
  <si>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</si>
  <si>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</si>
  <si>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</si>
  <si>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</si>
  <si>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</si>
  <si>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</si>
  <si>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</si>
  <si>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</si>
  <si>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</si>
  <si>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</si>
  <si>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</si>
  <si>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</si>
  <si>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</si>
  <si>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</si>
  <si>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</si>
  <si>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</si>
  <si>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</si>
  <si>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</si>
  <si>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</si>
  <si>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</si>
  <si>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</si>
  <si>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</si>
  <si>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</si>
  <si>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</si>
  <si>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</si>
  <si>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</si>
  <si>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</si>
  <si>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</si>
  <si>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</si>
  <si>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</si>
  <si>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</si>
  <si>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</si>
  <si>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</si>
  <si>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</si>
  <si>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</si>
  <si>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</si>
  <si>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</si>
  <si>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</si>
  <si>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</si>
  <si>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</si>
  <si>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</si>
  <si>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</si>
  <si>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</si>
  <si>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</si>
  <si>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</si>
  <si>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</si>
  <si>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</si>
  <si>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</si>
  <si>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</si>
  <si>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</si>
  <si>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</si>
  <si>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</si>
  <si>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</si>
  <si>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</si>
  <si>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</si>
  <si>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</si>
  <si>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</si>
  <si>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</si>
  <si>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</si>
  <si>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</si>
  <si>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</si>
  <si>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</si>
  <si>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</si>
  <si>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</si>
  <si>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</si>
  <si>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</si>
  <si>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</si>
  <si>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</si>
  <si>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</si>
  <si>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</si>
  <si>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</si>
  <si>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</si>
  <si>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</si>
  <si>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</si>
  <si>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</si>
  <si>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</si>
  <si>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</si>
  <si>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</si>
  <si>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</si>
  <si>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</si>
  <si>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</si>
  <si>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</si>
  <si>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</si>
  <si>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</si>
  <si>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</si>
  <si>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</si>
  <si>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</si>
  <si>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</si>
  <si>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</si>
  <si>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</si>
  <si>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</si>
  <si>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</si>
  <si>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</si>
  <si>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</si>
  <si>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</si>
  <si>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</si>
  <si>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</si>
  <si>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</si>
  <si>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</si>
  <si>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</si>
  <si>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</si>
  <si>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</si>
  <si>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</si>
  <si>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</si>
  <si>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</si>
  <si>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</si>
  <si>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</si>
  <si>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</si>
  <si>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</si>
  <si>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</si>
  <si>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</si>
  <si>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</si>
  <si>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</si>
  <si>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</si>
  <si>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</si>
  <si>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</si>
  <si>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</si>
  <si>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</si>
  <si>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</si>
  <si>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</si>
  <si>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</si>
  <si>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</si>
  <si>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</si>
  <si>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</si>
  <si>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</si>
  <si>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</si>
  <si>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</si>
  <si>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</si>
  <si>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</si>
  <si>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</si>
  <si>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</si>
  <si>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</si>
  <si>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</si>
  <si>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</si>
  <si>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</si>
  <si>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</si>
  <si>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</si>
  <si>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</si>
  <si>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</si>
  <si>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</si>
  <si>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</si>
  <si>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</si>
  <si>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</si>
  <si>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</si>
  <si>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</si>
  <si>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</si>
  <si>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</si>
  <si>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</si>
  <si>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</si>
  <si>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</si>
  <si>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</si>
  <si>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</si>
  <si>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</si>
  <si>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</si>
  <si>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</si>
  <si>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</si>
  <si>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</si>
  <si>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</si>
  <si>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</si>
  <si>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</si>
  <si>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</si>
  <si>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</si>
  <si>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</si>
  <si>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</si>
  <si>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</si>
  <si>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</si>
  <si>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</si>
  <si>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</si>
  <si>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</si>
  <si>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</si>
  <si>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</si>
  <si>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</si>
  <si>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</si>
  <si>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</si>
  <si>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</si>
  <si>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</si>
  <si>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</si>
  <si>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</si>
  <si>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</si>
  <si>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</si>
  <si>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</si>
  <si>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</si>
  <si>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</si>
  <si>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</si>
  <si>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</si>
  <si>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</si>
  <si>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</si>
  <si>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</si>
  <si>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</si>
  <si>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</si>
  <si>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</si>
  <si>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</si>
  <si>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</si>
  <si>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</si>
  <si>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</si>
  <si>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</si>
  <si>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</si>
  <si>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</si>
  <si>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</si>
  <si>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</si>
  <si>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</si>
  <si>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</si>
  <si>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</si>
  <si>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</si>
  <si>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</si>
  <si>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</si>
  <si>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</si>
  <si>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</si>
  <si>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</si>
  <si>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</si>
  <si>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</si>
  <si>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</si>
  <si>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</si>
  <si>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</si>
  <si>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</si>
  <si>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</si>
  <si>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</si>
  <si>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</si>
  <si>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</si>
  <si>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</si>
  <si>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</si>
  <si>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</si>
  <si>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</si>
  <si>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</si>
  <si>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</si>
  <si>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</si>
  <si>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</si>
  <si>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</si>
  <si>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</si>
  <si>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</si>
  <si>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</si>
  <si>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</si>
  <si>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</si>
  <si>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</si>
  <si>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</si>
  <si>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</si>
  <si>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</si>
  <si>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</si>
  <si>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</si>
  <si>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</si>
  <si>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</si>
  <si>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</si>
  <si>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</si>
  <si>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</si>
  <si>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</si>
  <si>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</si>
  <si>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</si>
  <si>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</si>
  <si>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</si>
  <si>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</si>
  <si>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</si>
  <si>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</si>
  <si>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</si>
  <si>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</si>
  <si>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</si>
  <si>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</si>
  <si>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</si>
  <si>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</si>
  <si>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</si>
  <si>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</si>
  <si>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</si>
  <si>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</si>
  <si>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</si>
  <si>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</si>
  <si>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</si>
  <si>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</si>
  <si>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</si>
  <si>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</si>
  <si>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</si>
  <si>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</si>
  <si>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</si>
  <si>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</si>
  <si>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</si>
  <si>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</si>
  <si>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</si>
  <si>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</si>
  <si>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</si>
  <si>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</si>
  <si>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</si>
  <si>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</si>
  <si>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</si>
  <si>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</si>
  <si>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</si>
  <si>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</si>
  <si>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</si>
  <si>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</si>
  <si>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</si>
  <si>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</si>
  <si>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</si>
  <si>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</si>
  <si>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</si>
  <si>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</si>
  <si>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</si>
  <si>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</si>
  <si>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</si>
  <si>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</si>
  <si>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</si>
  <si>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</si>
  <si>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</si>
  <si>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</si>
  <si>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</si>
  <si>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</si>
  <si>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</si>
  <si>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</si>
  <si>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</si>
  <si>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</si>
  <si>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</si>
  <si>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</si>
  <si>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</si>
  <si>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</si>
  <si>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</si>
  <si>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</si>
  <si>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</si>
  <si>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</si>
  <si>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</si>
  <si>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</si>
  <si>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</si>
  <si>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</si>
  <si>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</si>
  <si>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</si>
  <si>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</si>
  <si>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</si>
  <si>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</si>
  <si>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</si>
  <si>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</si>
  <si>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</si>
  <si>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</si>
  <si>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</si>
  <si>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</si>
  <si>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</si>
  <si>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</si>
  <si>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</si>
  <si>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</si>
  <si>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</si>
  <si>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</si>
  <si>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</si>
  <si>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</si>
  <si>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</si>
  <si>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</si>
  <si>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</si>
  <si>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</si>
  <si>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</si>
  <si>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</si>
  <si>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</si>
  <si>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</si>
  <si>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</si>
  <si>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</si>
  <si>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</si>
  <si>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</si>
  <si>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</si>
  <si>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</si>
  <si>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</si>
  <si>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</si>
  <si>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</si>
  <si>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</si>
  <si>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</si>
  <si>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</si>
  <si>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</si>
  <si>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</si>
  <si>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</si>
  <si>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</si>
  <si>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</si>
  <si>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</si>
  <si>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</si>
  <si>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</si>
  <si>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</si>
  <si>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</si>
  <si>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</si>
  <si>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</si>
  <si>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</si>
  <si>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</si>
  <si>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</si>
  <si>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</si>
  <si>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</si>
  <si>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</si>
  <si>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</si>
  <si>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</si>
  <si>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</si>
  <si>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</si>
  <si>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</si>
  <si>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</si>
  <si>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</si>
  <si>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</si>
  <si>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</si>
  <si>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</si>
  <si>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</si>
  <si>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</si>
  <si>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</si>
  <si>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</si>
  <si>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</si>
  <si>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</si>
  <si>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</si>
  <si>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</si>
  <si>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</si>
  <si>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</si>
  <si>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</si>
  <si>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</si>
  <si>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</si>
  <si>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</si>
  <si>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</si>
  <si>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</si>
  <si>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</si>
  <si>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</si>
  <si>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</si>
  <si>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</si>
  <si>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</si>
  <si>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</si>
  <si>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</si>
  <si>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</si>
  <si>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</si>
  <si>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</si>
  <si>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</si>
  <si>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</si>
  <si>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</si>
  <si>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</si>
  <si>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</si>
  <si>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</si>
  <si>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</si>
  <si>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</si>
  <si>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</si>
  <si>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</si>
  <si>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</si>
  <si>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</si>
  <si>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</si>
  <si>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</si>
  <si>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</si>
  <si>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</si>
  <si>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</si>
  <si>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</si>
  <si>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</si>
  <si>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</si>
  <si>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</si>
  <si>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</si>
  <si>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</si>
  <si>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</si>
  <si>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</si>
  <si>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</si>
  <si>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</si>
  <si>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</si>
  <si>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</si>
  <si>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</si>
  <si>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</si>
  <si>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</si>
  <si>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</si>
  <si>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</si>
  <si>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</si>
  <si>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</si>
  <si>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</si>
  <si>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</si>
  <si>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</si>
  <si>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</si>
  <si>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</si>
  <si>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</si>
  <si>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</si>
  <si>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</si>
  <si>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</si>
  <si>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</si>
  <si>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</si>
  <si>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</si>
  <si>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</si>
  <si>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</si>
  <si>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</si>
  <si>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</si>
  <si>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</si>
  <si>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</si>
  <si>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</si>
  <si>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</si>
  <si>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</si>
  <si>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</si>
  <si>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</si>
  <si>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</si>
  <si>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</si>
  <si>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</si>
  <si>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</si>
  <si>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</si>
  <si>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</si>
  <si>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</si>
  <si>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</si>
  <si>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</si>
  <si>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</si>
  <si>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</si>
  <si>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</si>
  <si>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</si>
  <si>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</si>
  <si>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</si>
  <si>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</si>
  <si>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</si>
  <si>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</si>
  <si>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</si>
  <si>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</si>
  <si>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</si>
  <si>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</si>
  <si>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</si>
  <si>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</si>
  <si>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</si>
  <si>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</si>
  <si>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</si>
  <si>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</si>
  <si>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</si>
  <si>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</si>
  <si>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</si>
  <si>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</si>
  <si>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</si>
  <si>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</si>
  <si>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</si>
  <si>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</si>
  <si>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</si>
  <si>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</si>
  <si>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</si>
  <si>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</si>
  <si>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</si>
  <si>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</si>
  <si>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</si>
  <si>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</si>
  <si>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</si>
  <si>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</si>
  <si>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</si>
  <si>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</si>
  <si>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</si>
  <si>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</si>
  <si>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</si>
  <si>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</si>
  <si>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</si>
  <si>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</si>
  <si>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</si>
  <si>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</si>
  <si>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</si>
  <si>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</si>
  <si>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</si>
  <si>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</si>
  <si>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</si>
  <si>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</si>
  <si>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</si>
  <si>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</si>
  <si>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</si>
  <si>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</si>
  <si>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</si>
  <si>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</si>
  <si>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</si>
  <si>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</si>
  <si>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</si>
  <si>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</si>
  <si>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</si>
  <si>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</si>
  <si>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</si>
  <si>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</si>
  <si>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</si>
  <si>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</si>
  <si>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</si>
  <si>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</si>
  <si>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</si>
  <si>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</si>
  <si>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</si>
  <si>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</si>
  <si>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</si>
  <si>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</si>
  <si>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</si>
  <si>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</si>
  <si>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</si>
  <si>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</si>
  <si>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</si>
  <si>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</si>
  <si>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</si>
  <si>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</si>
  <si>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</si>
  <si>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</si>
  <si>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</si>
  <si>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</si>
  <si>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</si>
  <si>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</si>
  <si>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</si>
  <si>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</si>
  <si>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</si>
  <si>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</si>
  <si>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</si>
  <si>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</si>
  <si>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</si>
  <si>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</si>
  <si>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</si>
  <si>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</si>
  <si>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</si>
  <si>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</si>
  <si>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</si>
  <si>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</si>
  <si>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</si>
  <si>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</si>
  <si>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</si>
  <si>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</si>
  <si>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</si>
  <si>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</si>
  <si>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</si>
  <si>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</si>
  <si>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</si>
  <si>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</si>
  <si>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</si>
  <si>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</si>
  <si>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</si>
  <si>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</si>
  <si>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</si>
  <si>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</si>
  <si>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</si>
  <si>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</si>
  <si>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</si>
  <si>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</si>
  <si>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</si>
  <si>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</si>
  <si>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</si>
  <si>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</si>
  <si>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</si>
  <si>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</si>
  <si>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</si>
  <si>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</si>
  <si>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</si>
  <si>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</si>
  <si>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</si>
  <si>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</si>
  <si>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</si>
  <si>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</si>
  <si>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</si>
  <si>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</si>
  <si>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</si>
  <si>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</si>
  <si>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</si>
  <si>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</si>
  <si>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</si>
  <si>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</si>
  <si>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</si>
  <si>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</si>
  <si>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</si>
  <si>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</si>
  <si>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</si>
  <si>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</si>
  <si>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</si>
  <si>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</si>
  <si>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</si>
  <si>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</si>
  <si>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</si>
  <si>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</si>
  <si>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</si>
  <si>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</si>
  <si>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</si>
  <si>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</si>
  <si>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</si>
  <si>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</si>
  <si>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</si>
  <si>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</si>
  <si>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</si>
  <si>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</si>
  <si>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</si>
  <si>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</si>
  <si>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</si>
  <si>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</si>
  <si>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</si>
  <si>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</si>
  <si>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</si>
  <si>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</si>
  <si>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</si>
  <si>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</si>
  <si>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</si>
  <si>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</si>
  <si>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</si>
  <si>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</si>
  <si>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</si>
  <si>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</si>
  <si>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</si>
  <si>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</si>
  <si>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</si>
  <si>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</si>
  <si>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</si>
  <si>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</si>
  <si>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</si>
  <si>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</si>
  <si>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</si>
  <si>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</si>
  <si>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</si>
  <si>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</si>
  <si>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</si>
  <si>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</si>
  <si>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</si>
  <si>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</si>
  <si>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</si>
  <si>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</si>
  <si>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</si>
  <si>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</si>
  <si>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</si>
  <si>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</si>
  <si>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</si>
  <si>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</si>
  <si>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</si>
  <si>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</si>
  <si>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</si>
  <si>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</si>
  <si>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</si>
  <si>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</si>
  <si>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</si>
  <si>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</si>
  <si>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</si>
  <si>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</si>
  <si>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</si>
  <si>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</si>
  <si>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</si>
  <si>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</si>
  <si>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</si>
  <si>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</si>
  <si>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</si>
  <si>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</si>
  <si>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</si>
  <si>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</si>
  <si>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</si>
  <si>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</si>
  <si>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</si>
  <si>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</si>
  <si>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</si>
  <si>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</si>
  <si>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</si>
  <si>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</si>
  <si>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</si>
  <si>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</si>
  <si>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</si>
  <si>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</si>
  <si>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</si>
  <si>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</si>
  <si>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</si>
  <si>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</si>
  <si>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</si>
  <si>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</si>
  <si>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</si>
  <si>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</si>
  <si>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</si>
  <si>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</si>
  <si>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</si>
  <si>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</si>
  <si>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</si>
  <si>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</si>
  <si>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</si>
  <si>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</si>
  <si>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</si>
  <si>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</si>
  <si>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</si>
  <si>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</si>
  <si>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</si>
  <si>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</si>
  <si>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</si>
  <si>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</si>
  <si>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</si>
  <si>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</si>
  <si>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</si>
  <si>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</si>
  <si>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</si>
  <si>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</si>
  <si>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</si>
  <si>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</si>
  <si>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</si>
  <si>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</si>
  <si>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</si>
  <si>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</si>
  <si>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</si>
  <si>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</si>
  <si>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</si>
  <si>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</si>
  <si>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</si>
  <si>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</si>
  <si>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</si>
  <si>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</si>
  <si>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</si>
  <si>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</si>
  <si>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</si>
  <si>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</si>
  <si>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</si>
  <si>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</si>
  <si>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</si>
  <si>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</si>
  <si>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</si>
  <si>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</si>
  <si>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</si>
  <si>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</si>
  <si>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</si>
  <si>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</si>
  <si>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</si>
  <si>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</si>
  <si>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</si>
  <si>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</si>
  <si>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</si>
  <si>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</si>
  <si>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</si>
  <si>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</si>
  <si>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</si>
  <si>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</si>
  <si>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</si>
  <si>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</si>
  <si>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</si>
  <si>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</si>
  <si>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</si>
  <si>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</si>
  <si>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</si>
  <si>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</si>
  <si>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</si>
  <si>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</si>
  <si>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</si>
  <si>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</si>
  <si>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</si>
  <si>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</si>
  <si>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</si>
  <si>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</si>
  <si>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</si>
  <si>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</si>
  <si>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</si>
  <si>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</si>
  <si>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</si>
  <si>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</si>
  <si>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</si>
  <si>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</si>
  <si>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</si>
  <si>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</si>
  <si>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</si>
  <si>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</si>
  <si>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</si>
  <si>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</si>
  <si>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</si>
  <si>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</si>
  <si>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</si>
  <si>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</si>
  <si>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</si>
  <si>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</si>
  <si>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</si>
  <si>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</si>
  <si>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</si>
  <si>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</si>
  <si>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</si>
  <si>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</si>
  <si>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</si>
  <si>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</si>
  <si>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</si>
  <si>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</si>
  <si>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</si>
  <si>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</si>
  <si>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</si>
  <si>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</si>
  <si>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</si>
  <si>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</si>
  <si>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</si>
  <si>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</si>
  <si>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</si>
  <si>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</si>
  <si>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</si>
  <si>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</si>
  <si>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</si>
  <si>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</si>
  <si>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</si>
  <si>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</si>
  <si>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</si>
  <si>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</si>
  <si>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</si>
  <si>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</si>
  <si>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</si>
  <si>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</si>
  <si>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</si>
  <si>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</si>
  <si>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</si>
  <si>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</si>
  <si>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</si>
  <si>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</si>
  <si>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</si>
  <si>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</si>
  <si>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</si>
  <si>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</si>
  <si>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</si>
  <si>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</si>
  <si>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</si>
  <si>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</si>
  <si>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</si>
  <si>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</si>
  <si>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</si>
  <si>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</si>
  <si>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</si>
  <si>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</si>
  <si>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</si>
  <si>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</si>
  <si>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</si>
  <si>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</si>
  <si>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</si>
  <si>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</si>
  <si>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</si>
  <si>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</si>
  <si>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</si>
  <si>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</si>
  <si>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</si>
  <si>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</si>
  <si>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</si>
  <si>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</si>
  <si>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</si>
  <si>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</si>
  <si>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</si>
  <si>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</si>
  <si>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</si>
  <si>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</si>
  <si>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</si>
  <si>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</si>
  <si>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</si>
  <si>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</si>
  <si>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</si>
  <si>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</si>
  <si>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</si>
  <si>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</si>
  <si>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</si>
  <si>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</si>
  <si>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</si>
  <si>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</si>
  <si>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</si>
  <si>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</si>
  <si>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</si>
  <si>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</si>
  <si>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</si>
  <si>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</si>
  <si>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</si>
  <si>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</si>
  <si>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</si>
  <si>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</si>
  <si>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</si>
  <si>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</si>
  <si>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</si>
  <si>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</si>
  <si>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</si>
  <si>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</si>
  <si>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</si>
  <si>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</si>
  <si>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</si>
  <si>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</si>
  <si>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</si>
  <si>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</si>
  <si>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</si>
  <si>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</si>
  <si>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</si>
  <si>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</si>
  <si>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</si>
  <si>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</si>
  <si>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</si>
  <si>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</si>
  <si>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</si>
  <si>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</si>
  <si>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</si>
  <si>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</si>
  <si>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</si>
  <si>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</si>
  <si>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</si>
  <si>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</si>
  <si>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</si>
  <si>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</si>
  <si>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</si>
  <si>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</si>
  <si>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</si>
  <si>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</si>
  <si>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</si>
  <si>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</si>
  <si>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</si>
  <si>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</si>
  <si>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</si>
  <si>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</si>
  <si>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</si>
  <si>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</si>
  <si>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</si>
  <si>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</si>
  <si>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</si>
  <si>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</si>
  <si>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</si>
  <si>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</si>
  <si>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</si>
  <si>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</si>
  <si>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</si>
  <si>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</si>
  <si>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</si>
  <si>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</si>
  <si>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</si>
  <si>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</si>
  <si>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</si>
  <si>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</si>
  <si>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</si>
  <si>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</si>
  <si>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</si>
  <si>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</si>
  <si>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</si>
  <si>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</si>
  <si>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</si>
  <si>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</si>
  <si>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</si>
  <si>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</si>
  <si>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</si>
  <si>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</si>
  <si>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</si>
  <si>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</si>
  <si>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</si>
  <si>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</si>
  <si>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</si>
  <si>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</si>
  <si>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</si>
  <si>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</si>
  <si>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</si>
  <si>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</si>
  <si>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</si>
  <si>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</si>
  <si>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</si>
  <si>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</si>
  <si>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</si>
  <si>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</si>
  <si>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</si>
  <si>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</si>
  <si>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</si>
  <si>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</si>
  <si>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</si>
  <si>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</si>
  <si>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</si>
  <si>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</si>
  <si>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</si>
  <si>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</si>
  <si>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</si>
  <si>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</si>
  <si>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</si>
  <si>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</si>
  <si>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</si>
  <si>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</si>
  <si>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</si>
  <si>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</si>
  <si>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</si>
  <si>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</si>
  <si>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</si>
  <si>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</si>
  <si>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</si>
  <si>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</si>
  <si>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</si>
  <si>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</si>
  <si>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</si>
  <si>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</si>
  <si>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</si>
  <si>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</si>
  <si>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</si>
  <si>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</si>
  <si>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</si>
  <si>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</si>
  <si>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</si>
  <si>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</si>
  <si>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</si>
  <si>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</si>
  <si>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</si>
  <si>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</si>
  <si>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</si>
  <si>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</si>
  <si>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</si>
  <si>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</si>
  <si>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</si>
  <si>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</si>
  <si>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</si>
  <si>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</si>
  <si>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</si>
  <si>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</si>
  <si>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</si>
  <si>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</si>
  <si>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</si>
  <si>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</si>
  <si>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</si>
  <si>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</si>
  <si>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</si>
  <si>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</si>
  <si>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</si>
  <si>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</si>
  <si>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</si>
  <si>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</si>
  <si>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</si>
  <si>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</si>
  <si>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</si>
  <si>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</si>
  <si>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</si>
  <si>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</si>
  <si>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</si>
  <si>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</si>
  <si>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</si>
  <si>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</si>
  <si>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</si>
  <si>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</si>
  <si>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</si>
  <si>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</si>
  <si>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</si>
  <si>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</si>
  <si>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</si>
  <si>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</si>
  <si>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</si>
  <si>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</si>
  <si>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</si>
  <si>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</si>
  <si>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</si>
  <si>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</si>
  <si>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</si>
  <si>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</si>
  <si>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</si>
  <si>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</si>
  <si>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</si>
  <si>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</si>
  <si>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</si>
  <si>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</si>
  <si>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</si>
  <si>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</si>
  <si>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</si>
  <si>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</si>
  <si>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</si>
  <si>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</si>
  <si>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</si>
  <si>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</si>
  <si>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</si>
  <si>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</si>
  <si>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</si>
  <si>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</si>
  <si>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</si>
  <si>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</si>
  <si>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</si>
  <si>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</si>
  <si>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</si>
  <si>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</si>
  <si>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</si>
  <si>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</si>
  <si>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</si>
  <si>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</si>
  <si>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</si>
  <si>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</si>
  <si>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</si>
  <si>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</si>
  <si>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</si>
  <si>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</si>
  <si>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</si>
  <si>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</si>
  <si>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</si>
  <si>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</si>
  <si>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</si>
  <si>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</si>
  <si>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</si>
  <si>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</si>
  <si>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</si>
  <si>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</si>
  <si>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</si>
  <si>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</si>
  <si>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</si>
  <si>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</si>
  <si>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</si>
  <si>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</si>
  <si>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</si>
  <si>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</si>
  <si>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</si>
  <si>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</si>
  <si>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</si>
  <si>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</si>
  <si>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</si>
  <si>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</si>
  <si>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</si>
  <si>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</si>
  <si>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</si>
  <si>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</si>
  <si>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</si>
  <si>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</si>
  <si>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</si>
  <si>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</si>
  <si>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</si>
  <si>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</si>
  <si>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</si>
  <si>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</si>
  <si>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</si>
  <si>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</si>
  <si>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</si>
  <si>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</si>
  <si>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</si>
  <si>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</si>
  <si>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</si>
  <si>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</si>
  <si>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</si>
  <si>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</si>
  <si>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</si>
  <si>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</si>
  <si>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</si>
  <si>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</si>
  <si>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</si>
  <si>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</si>
  <si>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</si>
  <si>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</si>
  <si>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</si>
  <si>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</si>
  <si>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</si>
  <si>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</si>
  <si>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</si>
  <si>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</si>
  <si>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</si>
  <si>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</si>
  <si>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</si>
  <si>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</si>
  <si>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</si>
  <si>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</si>
  <si>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</si>
  <si>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</si>
  <si>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</si>
  <si>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</si>
  <si>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</si>
  <si>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</si>
  <si>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</si>
  <si>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</si>
  <si>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</si>
  <si>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</si>
  <si>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</si>
  <si>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</si>
  <si>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</si>
  <si>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</si>
  <si>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</si>
  <si>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</si>
  <si>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</si>
  <si>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</si>
  <si>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</si>
  <si>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</si>
  <si>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</si>
  <si>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</si>
  <si>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</si>
  <si>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</si>
  <si>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</si>
  <si>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</si>
  <si>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</si>
  <si>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</si>
  <si>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</si>
  <si>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</si>
  <si>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</si>
  <si>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</si>
  <si>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</si>
  <si>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</si>
  <si>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</si>
  <si>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</si>
  <si>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</si>
  <si>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</si>
  <si>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</si>
  <si>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</si>
  <si>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</si>
  <si>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</si>
  <si>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</si>
  <si>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</si>
  <si>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</si>
  <si>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</si>
  <si>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</si>
  <si>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</si>
  <si>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</si>
  <si>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</si>
  <si>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</si>
  <si>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</si>
  <si>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</si>
  <si>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</si>
  <si>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</si>
  <si>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</si>
  <si>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</si>
  <si>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</si>
  <si>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</si>
  <si>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</si>
  <si>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</si>
  <si>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</si>
  <si>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</si>
  <si>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</si>
  <si>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</si>
  <si>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</si>
  <si>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</si>
  <si>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</si>
  <si>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</si>
  <si>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</si>
  <si>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</si>
  <si>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</si>
  <si>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</si>
  <si>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</si>
  <si>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</si>
  <si>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</si>
  <si>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</si>
  <si>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</si>
  <si>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</si>
  <si>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</si>
  <si>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</si>
  <si>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</si>
  <si>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</si>
  <si>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</si>
  <si>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</si>
  <si>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</si>
  <si>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</si>
  <si>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</si>
  <si>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</si>
  <si>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</si>
  <si>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</si>
  <si>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</si>
  <si>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</si>
  <si>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</si>
  <si>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</si>
  <si>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</si>
  <si>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</si>
  <si>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</si>
  <si>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</si>
  <si>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</si>
  <si>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</si>
  <si>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</si>
  <si>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</si>
  <si>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</si>
  <si>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</si>
  <si>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</si>
  <si>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</si>
  <si>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</si>
  <si>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</si>
  <si>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</si>
  <si>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</si>
  <si>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</si>
  <si>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</si>
  <si>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</si>
  <si>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</si>
  <si>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</si>
  <si>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</si>
  <si>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</si>
  <si>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</si>
  <si>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</si>
  <si>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</si>
  <si>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</si>
  <si>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</si>
  <si>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</si>
  <si>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</si>
  <si>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</si>
  <si>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</si>
  <si>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</si>
  <si>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</si>
  <si>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</si>
  <si>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</si>
  <si>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</si>
  <si>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</si>
  <si>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</si>
  <si>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</si>
  <si>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</si>
  <si>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</si>
  <si>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</si>
  <si>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</si>
  <si>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</si>
  <si>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</si>
  <si>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</si>
  <si>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</si>
  <si>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</si>
  <si>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</si>
  <si>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</si>
  <si>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</si>
  <si>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</si>
  <si>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</si>
  <si>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</si>
  <si>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</si>
  <si>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</si>
  <si>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</si>
  <si>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</si>
  <si>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</si>
  <si>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</si>
  <si>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</si>
  <si>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</si>
  <si>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</si>
  <si>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</si>
  <si>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</si>
  <si>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</si>
  <si>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</si>
  <si>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</si>
  <si>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</si>
  <si>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</si>
  <si>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</si>
  <si>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</si>
  <si>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</si>
  <si>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</si>
  <si>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</si>
  <si>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</si>
  <si>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</si>
  <si>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</si>
  <si>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</si>
  <si>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</si>
  <si>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</si>
  <si>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</si>
  <si>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</si>
  <si>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</si>
  <si>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</si>
  <si>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</si>
  <si>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</si>
  <si>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</si>
  <si>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</si>
  <si>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</si>
  <si>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</si>
  <si>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</si>
  <si>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</si>
  <si>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</si>
  <si>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</si>
  <si>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</si>
  <si>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</si>
  <si>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</si>
  <si>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</si>
  <si>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</si>
  <si>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</si>
  <si>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</si>
  <si>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</si>
  <si>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</si>
  <si>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</si>
  <si>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</si>
  <si>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</si>
  <si>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</si>
  <si>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</si>
  <si>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</si>
  <si>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</si>
  <si>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</si>
  <si>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</si>
  <si>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</si>
  <si>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</si>
  <si>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</si>
  <si>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</si>
  <si>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</si>
  <si>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</si>
  <si>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</si>
  <si>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</si>
  <si>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</si>
  <si>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</si>
  <si>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</si>
  <si>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</si>
  <si>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</si>
  <si>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</si>
  <si>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</si>
  <si>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</si>
  <si>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</si>
  <si>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</si>
  <si>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</si>
  <si>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</si>
  <si>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</si>
  <si>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</si>
  <si>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</si>
  <si>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</si>
  <si>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</si>
  <si>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</si>
  <si>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</si>
  <si>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</si>
  <si>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</si>
  <si>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</si>
  <si>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</si>
  <si>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</si>
  <si>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</si>
  <si>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</si>
  <si>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</si>
  <si>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</si>
  <si>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</si>
  <si>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</si>
  <si>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</si>
  <si>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</si>
  <si>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</si>
  <si>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</si>
  <si>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</si>
  <si>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</si>
  <si>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</si>
  <si>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</si>
  <si>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</si>
  <si>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</si>
  <si>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</si>
  <si>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</si>
  <si>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</si>
  <si>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</si>
  <si>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</si>
  <si>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</si>
  <si>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</si>
  <si>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</si>
  <si>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</si>
  <si>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</si>
  <si>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</si>
  <si>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</si>
  <si>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</si>
  <si>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</si>
  <si>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</si>
  <si>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</si>
  <si>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</si>
  <si>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</si>
  <si>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</si>
  <si>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</si>
  <si>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</si>
  <si>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</si>
  <si>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</si>
  <si>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</si>
  <si>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</si>
  <si>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</si>
  <si>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</si>
  <si>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</si>
  <si>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</si>
  <si>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</si>
  <si>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</si>
  <si>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</si>
  <si>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</si>
  <si>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</si>
  <si>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</si>
  <si>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</si>
  <si>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</si>
  <si>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</si>
  <si>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</si>
  <si>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</si>
  <si>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</si>
  <si>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</si>
  <si>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</si>
  <si>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</si>
  <si>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</si>
  <si>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</si>
  <si>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</si>
  <si>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</si>
  <si>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</si>
  <si>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</si>
  <si>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</si>
  <si>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</si>
  <si>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</si>
  <si>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</si>
  <si>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</si>
  <si>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</si>
  <si>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</si>
  <si>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</si>
  <si>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</si>
  <si>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</si>
  <si>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</si>
  <si>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</si>
  <si>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</si>
  <si>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</si>
  <si>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</si>
  <si>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</si>
  <si>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</si>
  <si>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</si>
  <si>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</si>
  <si>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</si>
  <si>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</si>
  <si>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</si>
  <si>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</si>
  <si>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</si>
  <si>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</si>
  <si>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</si>
  <si>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</si>
  <si>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</si>
  <si>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</si>
  <si>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</si>
  <si>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</si>
  <si>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</si>
  <si>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</si>
  <si>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</si>
  <si>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</si>
  <si>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</si>
  <si>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</si>
  <si>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</si>
  <si>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</si>
  <si>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</si>
  <si>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</si>
  <si>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</si>
  <si>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</si>
  <si>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</si>
  <si>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</si>
  <si>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</si>
  <si>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</si>
  <si>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</si>
  <si>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</si>
  <si>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</si>
  <si>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</si>
  <si>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</si>
  <si>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</si>
  <si>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</si>
  <si>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</si>
  <si>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</si>
  <si>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</si>
  <si>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</si>
  <si>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</si>
  <si>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</si>
  <si>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</si>
  <si>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</si>
  <si>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</si>
  <si>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</si>
  <si>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</si>
  <si>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</si>
  <si>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</si>
  <si>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</si>
  <si>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</si>
  <si>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</si>
  <si>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</si>
  <si>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</si>
  <si>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</si>
  <si>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</si>
  <si>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</si>
  <si>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</si>
  <si>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</si>
  <si>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</si>
  <si>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</si>
  <si>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</si>
  <si>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</si>
  <si>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</si>
  <si>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</si>
  <si>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</si>
  <si>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</si>
  <si>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</si>
  <si>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</si>
  <si>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</si>
  <si>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</si>
  <si>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</si>
  <si>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</si>
  <si>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</si>
  <si>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</si>
  <si>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</si>
  <si>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</si>
  <si>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</si>
  <si>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</si>
  <si>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</si>
  <si>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</si>
  <si>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</si>
  <si>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</si>
  <si>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</si>
  <si>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</si>
  <si>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</si>
  <si>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</si>
  <si>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</si>
  <si>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</si>
  <si>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</si>
  <si>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</si>
  <si>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</si>
  <si>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</si>
  <si>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</si>
  <si>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</si>
  <si>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</si>
  <si>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</si>
  <si>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</si>
  <si>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</si>
  <si>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</si>
  <si>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</si>
  <si>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</si>
  <si>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</si>
  <si>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</si>
  <si>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</si>
  <si>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</si>
  <si>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</si>
  <si>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</si>
  <si>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</si>
  <si>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</si>
  <si>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</si>
  <si>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</si>
  <si>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</si>
  <si>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</si>
  <si>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</si>
  <si>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</si>
  <si>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</si>
  <si>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</si>
  <si>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</si>
  <si>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</si>
  <si>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</si>
  <si>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</si>
  <si>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</si>
  <si>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</si>
  <si>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</si>
  <si>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</si>
  <si>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</si>
  <si>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</si>
  <si>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</si>
  <si>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</si>
  <si>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</si>
  <si>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</si>
  <si>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</si>
  <si>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</si>
  <si>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</si>
  <si>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</si>
  <si>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</si>
  <si>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</si>
  <si>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</si>
  <si>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</si>
  <si>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</si>
  <si>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</si>
  <si>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</si>
  <si>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</si>
  <si>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</si>
  <si>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</si>
  <si>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</si>
  <si>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</si>
  <si>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</si>
  <si>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</si>
  <si>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</si>
  <si>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</si>
  <si>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</si>
  <si>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</si>
  <si>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</si>
  <si>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</si>
  <si>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</si>
  <si>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</si>
  <si>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</si>
  <si>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</si>
  <si>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</si>
  <si>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</si>
  <si>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</si>
  <si>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</si>
  <si>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</si>
  <si>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</si>
  <si>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</si>
  <si>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</si>
  <si>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</si>
  <si>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</si>
  <si>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</si>
  <si>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</si>
  <si>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</si>
  <si>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</si>
  <si>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</si>
  <si>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</si>
  <si>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</si>
  <si>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</si>
  <si>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</si>
  <si>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</si>
  <si>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</si>
  <si>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</si>
  <si>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</si>
  <si>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</si>
  <si>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</si>
  <si>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</si>
  <si>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</si>
  <si>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</si>
  <si>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</si>
  <si>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</si>
  <si>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</si>
  <si>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</si>
  <si>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</si>
  <si>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</si>
  <si>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</si>
  <si>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</si>
  <si>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</si>
  <si>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</si>
  <si>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</si>
  <si>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</si>
  <si>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</si>
  <si>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</si>
  <si>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</si>
  <si>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</si>
  <si>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</si>
  <si>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</si>
  <si>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</si>
  <si>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</si>
  <si>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</si>
  <si>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</si>
  <si>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</si>
  <si>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</si>
  <si>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</si>
  <si>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</si>
  <si>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</si>
  <si>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</si>
  <si>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</si>
  <si>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</si>
  <si>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</si>
  <si>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</si>
  <si>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</si>
  <si>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</si>
  <si>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</si>
  <si>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</si>
  <si>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</si>
  <si>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</si>
  <si>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</si>
  <si>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</si>
  <si>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</si>
  <si>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</si>
  <si>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</si>
  <si>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</si>
  <si>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</si>
  <si>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</si>
  <si>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</si>
  <si>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</si>
  <si>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</si>
  <si>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</si>
  <si>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</si>
  <si>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</si>
  <si>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</si>
  <si>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</si>
  <si>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</si>
  <si>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</si>
  <si>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</si>
  <si>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</si>
  <si>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</si>
  <si>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</si>
  <si>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</si>
  <si>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</si>
  <si>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</si>
  <si>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</si>
  <si>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</si>
  <si>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</si>
  <si>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</si>
  <si>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</si>
  <si>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</si>
  <si>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</si>
  <si>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</si>
  <si>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</si>
  <si>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</si>
  <si>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</si>
  <si>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</si>
  <si>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</si>
  <si>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</si>
  <si>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</si>
  <si>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</si>
  <si>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</si>
  <si>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</si>
  <si>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</si>
  <si>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</si>
  <si>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</si>
  <si>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</si>
  <si>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</si>
  <si>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</si>
  <si>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</si>
  <si>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</si>
  <si>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</si>
  <si>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</si>
  <si>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</si>
  <si>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</si>
  <si>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</si>
  <si>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</si>
  <si>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</si>
  <si>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</si>
  <si>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</si>
  <si>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</si>
  <si>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</si>
  <si>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</si>
  <si>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</si>
  <si>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</si>
  <si>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</si>
  <si>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</si>
  <si>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</si>
  <si>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</si>
  <si>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</si>
  <si>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</si>
  <si>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</si>
  <si>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</si>
  <si>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</si>
  <si>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</si>
  <si>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</si>
  <si>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</si>
  <si>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</si>
  <si>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</si>
  <si>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</si>
  <si>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</si>
  <si>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</si>
  <si>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</si>
  <si>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</si>
  <si>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</si>
  <si>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</si>
  <si>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</si>
  <si>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</si>
  <si>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</si>
  <si>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</si>
  <si>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</si>
  <si>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</si>
  <si>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</si>
  <si>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</si>
  <si>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</si>
  <si>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</si>
  <si>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</si>
  <si>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</si>
  <si>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</si>
  <si>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</si>
  <si>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</si>
  <si>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</si>
  <si>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</si>
  <si>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</si>
  <si>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</si>
  <si>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</si>
  <si>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</si>
  <si>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</si>
  <si>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</si>
  <si>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</si>
  <si>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</si>
  <si>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</si>
  <si>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</si>
  <si>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</si>
  <si>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</si>
  <si>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</si>
  <si>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</si>
  <si>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</si>
  <si>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</si>
  <si>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</si>
  <si>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</si>
  <si>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</si>
  <si>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</si>
  <si>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</si>
  <si>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</si>
  <si>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</si>
  <si>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</si>
  <si>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</si>
  <si>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</si>
  <si>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</si>
  <si>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</si>
  <si>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</si>
  <si>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</si>
  <si>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</si>
  <si>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</si>
  <si>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</si>
  <si>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</si>
  <si>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</si>
  <si>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</si>
  <si>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</si>
  <si>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</si>
  <si>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</si>
  <si>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</si>
  <si>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</si>
  <si>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</si>
  <si>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</si>
  <si>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</si>
  <si>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</si>
  <si>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</si>
  <si>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</si>
  <si>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</si>
  <si>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</si>
  <si>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</si>
  <si>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</si>
  <si>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</si>
  <si>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</si>
  <si>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</si>
  <si>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</si>
  <si>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</si>
  <si>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</si>
  <si>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</si>
  <si>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</si>
  <si>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</si>
  <si>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</si>
  <si>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</si>
  <si>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</si>
  <si>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</si>
  <si>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</si>
  <si>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</si>
  <si>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</si>
  <si>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</si>
  <si>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</si>
  <si>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</si>
  <si>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</si>
  <si>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</si>
  <si>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</si>
  <si>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</si>
  <si>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</si>
  <si>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</si>
  <si>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</si>
  <si>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</si>
  <si>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</si>
  <si>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</si>
  <si>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</si>
  <si>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</si>
  <si>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</si>
  <si>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</si>
  <si>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</si>
  <si>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</si>
  <si>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</si>
  <si>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</si>
  <si>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</si>
  <si>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</si>
  <si>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</si>
  <si>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</si>
  <si>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</si>
  <si>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</si>
  <si>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</si>
  <si>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</si>
  <si>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</si>
  <si>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</si>
  <si>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</si>
  <si>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</si>
  <si>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</si>
  <si>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</si>
  <si>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</si>
  <si>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</si>
  <si>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</si>
  <si>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</si>
  <si>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</si>
  <si>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</si>
  <si>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</si>
  <si>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</si>
  <si>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</si>
  <si>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</si>
  <si>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</si>
  <si>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</si>
  <si>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</si>
  <si>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</si>
  <si>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</si>
  <si>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</si>
  <si>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</si>
  <si>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</si>
  <si>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</si>
  <si>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</si>
  <si>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</si>
  <si>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</si>
  <si>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</si>
  <si>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</si>
  <si>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</si>
  <si>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</si>
  <si>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</si>
  <si>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</si>
  <si>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</si>
  <si>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</si>
  <si>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</si>
  <si>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</si>
  <si>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</si>
  <si>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</si>
  <si>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</si>
  <si>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</si>
  <si>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</si>
  <si>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</si>
  <si>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</si>
  <si>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</si>
  <si>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</si>
  <si>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</si>
  <si>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</si>
  <si>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</si>
  <si>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</si>
  <si>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</si>
  <si>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</si>
  <si>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</si>
  <si>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</si>
  <si>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</si>
  <si>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</si>
  <si>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</si>
  <si>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</si>
  <si>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</si>
  <si>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</si>
  <si>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</si>
  <si>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</si>
  <si>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</si>
  <si>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</si>
  <si>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</si>
  <si>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</si>
  <si>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</si>
  <si>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</si>
  <si>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</si>
  <si>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</si>
  <si>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</si>
  <si>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</si>
  <si>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</si>
  <si>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</si>
  <si>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</si>
  <si>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</si>
  <si>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</si>
  <si>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</si>
  <si>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</si>
  <si>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</si>
  <si>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</si>
  <si>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</si>
  <si>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</si>
  <si>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</si>
  <si>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</si>
  <si>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</si>
  <si>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</si>
  <si>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</si>
  <si>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</si>
  <si>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</si>
  <si>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</si>
  <si>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</si>
  <si>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</si>
  <si>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</si>
  <si>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</si>
  <si>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</si>
  <si>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</si>
  <si>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</si>
  <si>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</si>
  <si>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</si>
  <si>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</si>
  <si>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</si>
  <si>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</si>
  <si>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</si>
  <si>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</si>
  <si>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</si>
  <si>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</si>
  <si>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</si>
  <si>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</si>
  <si>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</si>
  <si>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</si>
  <si>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</si>
  <si>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</si>
  <si>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</si>
  <si>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</si>
  <si>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</si>
  <si>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</si>
  <si>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</si>
  <si>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</si>
  <si>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</si>
  <si>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</si>
  <si>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</si>
  <si>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</si>
  <si>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</si>
  <si>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</si>
  <si>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</si>
  <si>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</si>
  <si>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</si>
  <si>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</si>
  <si>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</si>
  <si>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</si>
  <si>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</si>
  <si>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</si>
  <si>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</si>
  <si>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</si>
  <si>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</si>
  <si>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</si>
  <si>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</si>
  <si>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</si>
  <si>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</si>
  <si>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</si>
  <si>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</si>
  <si>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</si>
  <si>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</si>
  <si>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</si>
  <si>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</si>
  <si>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</si>
  <si>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</si>
  <si>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</si>
  <si>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</si>
  <si>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</si>
  <si>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</si>
  <si>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</si>
  <si>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</si>
  <si>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</si>
  <si>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</si>
  <si>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</si>
  <si>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</si>
  <si>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</si>
  <si>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</si>
  <si>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</si>
  <si>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</si>
  <si>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</si>
  <si>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</si>
  <si>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</si>
  <si>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</si>
  <si>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</si>
  <si>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</si>
  <si>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</si>
  <si>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</si>
  <si>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</si>
  <si>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</si>
  <si>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</si>
  <si>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</si>
  <si>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</si>
  <si>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</si>
  <si>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</si>
  <si>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</si>
  <si>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</si>
  <si>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</si>
  <si>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</si>
  <si>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</si>
  <si>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</si>
  <si>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</si>
  <si>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</si>
  <si>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</si>
  <si>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</si>
  <si>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</si>
  <si>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</si>
  <si>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</si>
  <si>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</si>
  <si>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</si>
  <si>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</si>
  <si>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</si>
  <si>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</si>
  <si>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</si>
  <si>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</si>
  <si>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</si>
  <si>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</si>
  <si>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</si>
  <si>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</si>
  <si>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</si>
  <si>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</si>
  <si>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</si>
  <si>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</si>
  <si>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</si>
  <si>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</si>
  <si>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</si>
  <si>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</si>
  <si>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</si>
  <si>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</si>
  <si>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</si>
  <si>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</si>
  <si>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</si>
  <si>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</si>
  <si>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</si>
  <si>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</si>
  <si>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</si>
  <si>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</si>
  <si>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</si>
  <si>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</si>
  <si>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</si>
  <si>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</si>
  <si>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</si>
  <si>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</si>
  <si>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</si>
  <si>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</si>
  <si>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</si>
  <si>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</si>
  <si>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</si>
  <si>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</si>
  <si>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</si>
  <si>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</si>
  <si>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</si>
  <si>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</si>
  <si>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</si>
  <si>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</si>
  <si>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</si>
  <si>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</si>
  <si>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</si>
  <si>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</si>
  <si>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</si>
  <si>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</si>
  <si>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</si>
  <si>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</si>
  <si>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</si>
  <si>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</si>
  <si>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</si>
  <si>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</si>
  <si>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</si>
  <si>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</si>
  <si>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</si>
  <si>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</si>
  <si>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</si>
  <si>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</si>
  <si>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</si>
  <si>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</si>
  <si>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</si>
  <si>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</si>
  <si>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</si>
  <si>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</si>
  <si>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</si>
  <si>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</si>
  <si>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</si>
  <si>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</si>
  <si>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</si>
  <si>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</si>
  <si>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</si>
  <si>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</si>
  <si>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</si>
  <si>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</si>
  <si>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</si>
  <si>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</si>
  <si>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</si>
  <si>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</si>
  <si>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</si>
  <si>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</si>
  <si>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</si>
  <si>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</si>
  <si>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</si>
  <si>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</si>
  <si>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</si>
  <si>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</si>
  <si>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</si>
  <si>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</si>
  <si>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</si>
  <si>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</si>
  <si>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</si>
  <si>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</si>
  <si>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</si>
  <si>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</si>
  <si>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</si>
  <si>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</si>
  <si>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</si>
  <si>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</si>
  <si>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</si>
  <si>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</si>
  <si>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</si>
  <si>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</si>
  <si>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</si>
  <si>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</si>
  <si>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</si>
  <si>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</si>
  <si>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</si>
  <si>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</si>
  <si>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</si>
  <si>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</si>
  <si>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</si>
  <si>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</si>
  <si>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</si>
  <si>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</si>
  <si>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</si>
  <si>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</si>
  <si>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</si>
  <si>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</si>
  <si>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</si>
  <si>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</si>
  <si>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</si>
  <si>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</si>
  <si>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</si>
  <si>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</si>
  <si>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</si>
  <si>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</si>
  <si>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</si>
  <si>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</si>
  <si>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</si>
  <si>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</si>
  <si>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</si>
  <si>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</si>
  <si>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</si>
  <si>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</si>
  <si>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</si>
  <si>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</si>
  <si>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</si>
  <si>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</si>
  <si>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</si>
  <si>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</si>
  <si>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</si>
  <si>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</si>
  <si>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</si>
  <si>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</si>
  <si>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</si>
  <si>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</si>
  <si>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</si>
  <si>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</si>
  <si>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</si>
  <si>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</si>
  <si>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</si>
  <si>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</si>
  <si>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</si>
  <si>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</si>
  <si>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</si>
  <si>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</si>
  <si>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</si>
  <si>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</si>
  <si>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</si>
  <si>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</si>
  <si>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</si>
  <si>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</si>
  <si>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</si>
  <si>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</si>
  <si>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</si>
  <si>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</si>
  <si>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</si>
  <si>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</si>
  <si>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</si>
  <si>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</si>
  <si>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</si>
  <si>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</si>
  <si>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</si>
  <si>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</si>
  <si>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</si>
  <si>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</si>
  <si>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</si>
  <si>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</si>
  <si>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</si>
  <si>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</si>
  <si>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</si>
  <si>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</si>
  <si>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</si>
  <si>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</si>
  <si>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</si>
  <si>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</si>
  <si>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</si>
  <si>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</si>
  <si>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</si>
  <si>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</si>
  <si>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</si>
  <si>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</si>
  <si>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</si>
  <si>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</si>
  <si>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</si>
  <si>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</si>
  <si>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</si>
  <si>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</si>
  <si>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</si>
  <si>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</si>
  <si>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</si>
  <si>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</si>
  <si>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</si>
  <si>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</si>
  <si>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</si>
  <si>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</si>
  <si>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</si>
  <si>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</si>
  <si>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</si>
  <si>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</si>
  <si>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</si>
  <si>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</si>
  <si>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</si>
  <si>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</si>
  <si>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</si>
  <si>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</si>
  <si>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</si>
  <si>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</si>
  <si>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</si>
  <si>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</si>
  <si>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</si>
  <si>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</si>
  <si>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</si>
  <si>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</si>
  <si>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</si>
  <si>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</si>
  <si>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</si>
  <si>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</si>
  <si>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</si>
  <si>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</si>
  <si>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</si>
  <si>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</si>
  <si>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</si>
  <si>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</si>
  <si>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</si>
  <si>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</si>
  <si>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</si>
  <si>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</si>
  <si>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</si>
  <si>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</si>
  <si>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</si>
  <si>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</si>
  <si>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</si>
  <si>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</si>
  <si>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</si>
  <si>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</si>
  <si>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</si>
  <si>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</si>
  <si>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</si>
  <si>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</si>
  <si>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</si>
  <si>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</si>
  <si>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</si>
  <si>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</si>
  <si>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</si>
  <si>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</si>
  <si>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</si>
  <si>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</si>
  <si>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</si>
  <si>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</si>
  <si>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</si>
  <si>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</si>
  <si>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</si>
  <si>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</si>
  <si>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</si>
  <si>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</si>
  <si>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</si>
  <si>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</si>
  <si>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</si>
  <si>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</si>
  <si>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</si>
  <si>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</si>
  <si>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</si>
  <si>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</si>
  <si>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</si>
  <si>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</si>
  <si>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</si>
  <si>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</si>
  <si>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</si>
  <si>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</si>
  <si>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</si>
  <si>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</si>
  <si>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</si>
  <si>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</si>
  <si>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</si>
  <si>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</si>
  <si>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</si>
  <si>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</si>
  <si>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</si>
  <si>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</si>
  <si>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</si>
  <si>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</si>
  <si>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</si>
  <si>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</si>
  <si>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</si>
  <si>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</si>
  <si>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</si>
  <si>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</si>
  <si>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</si>
  <si>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</si>
  <si>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</si>
  <si>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</si>
  <si>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</si>
  <si>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</si>
  <si>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</si>
  <si>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</si>
  <si>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</si>
  <si>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</si>
  <si>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</si>
  <si>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</si>
  <si>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</si>
  <si>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</si>
  <si>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</si>
  <si>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</si>
  <si>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</si>
  <si>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</si>
  <si>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</si>
  <si>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</si>
  <si>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</si>
  <si>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</si>
  <si>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</si>
  <si>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</si>
  <si>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</si>
  <si>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</si>
  <si>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</si>
  <si>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</si>
  <si>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</si>
  <si>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</si>
  <si>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</si>
  <si>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</si>
  <si>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</si>
  <si>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</si>
  <si>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</si>
  <si>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</si>
  <si>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</si>
  <si>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</si>
  <si>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</si>
  <si>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</si>
  <si>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</si>
  <si>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</si>
  <si>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</si>
  <si>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</si>
  <si>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</si>
  <si>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</si>
  <si>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</si>
  <si>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</si>
  <si>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</si>
  <si>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</si>
  <si>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</si>
  <si>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</si>
  <si>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</si>
  <si>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</si>
  <si>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</si>
  <si>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</si>
  <si>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</si>
  <si>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</si>
  <si>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</si>
  <si>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</si>
  <si>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</si>
  <si>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</si>
  <si>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</si>
  <si>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</si>
  <si>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</si>
  <si>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</si>
  <si>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</si>
  <si>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</si>
  <si>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</si>
  <si>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</si>
  <si>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</si>
  <si>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</si>
  <si>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</si>
  <si>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</si>
  <si>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</si>
  <si>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</si>
  <si>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</si>
  <si>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</si>
  <si>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</si>
  <si>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</si>
  <si>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</si>
  <si>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</si>
  <si>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</si>
  <si>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</si>
  <si>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</si>
  <si>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</si>
  <si>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</si>
  <si>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</si>
  <si>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</si>
  <si>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</si>
  <si>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</si>
  <si>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</si>
  <si>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</si>
  <si>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</si>
  <si>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</si>
  <si>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</si>
  <si>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</si>
  <si>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</si>
  <si>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</si>
  <si>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</si>
  <si>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</si>
  <si>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</si>
  <si>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</si>
  <si>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</si>
  <si>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</si>
  <si>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</si>
  <si>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</si>
  <si>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</si>
  <si>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</si>
  <si>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</si>
  <si>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</si>
  <si>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</si>
  <si>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</si>
  <si>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</si>
  <si>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</si>
  <si>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</si>
  <si>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</si>
  <si>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</si>
  <si>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</si>
  <si>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</si>
  <si>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</si>
  <si>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</si>
  <si>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</si>
  <si>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</si>
  <si>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</si>
  <si>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</si>
  <si>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</si>
  <si>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</si>
  <si>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</si>
  <si>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</si>
  <si>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</si>
  <si>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</si>
  <si>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</si>
  <si>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</si>
  <si>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</si>
  <si>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</si>
  <si>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</si>
  <si>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</si>
  <si>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</si>
  <si>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</si>
  <si>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</si>
  <si>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</si>
  <si>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</si>
  <si>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</si>
  <si>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</si>
  <si>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</si>
  <si>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</si>
  <si>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</si>
  <si>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</si>
  <si>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</si>
  <si>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</si>
  <si>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</si>
  <si>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</si>
  <si>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</si>
  <si>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</si>
  <si>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</si>
  <si>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</si>
  <si>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</si>
  <si>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</si>
  <si>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</si>
  <si>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</si>
  <si>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</si>
  <si>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</si>
  <si>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</si>
  <si>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</si>
  <si>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</si>
  <si>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</si>
  <si>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</si>
  <si>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</si>
  <si>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</si>
  <si>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</si>
  <si>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</si>
  <si>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</si>
  <si>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</si>
  <si>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</si>
  <si>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</si>
  <si>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</si>
  <si>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</si>
  <si>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</si>
  <si>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</si>
  <si>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</si>
  <si>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</si>
  <si>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</si>
  <si>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</si>
  <si>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</si>
  <si>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</si>
  <si>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</si>
  <si>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</si>
  <si>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</si>
  <si>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</si>
  <si>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</si>
  <si>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</si>
  <si>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</si>
  <si>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</si>
  <si>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</si>
  <si>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</si>
  <si>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</si>
  <si>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</si>
  <si>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</si>
  <si>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</si>
  <si>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</si>
  <si>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</si>
  <si>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</si>
  <si>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</si>
  <si>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</si>
  <si>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</si>
  <si>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</si>
  <si>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</si>
  <si>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</si>
  <si>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</si>
  <si>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</si>
  <si>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</si>
  <si>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</si>
  <si>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</si>
  <si>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</si>
  <si>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</si>
  <si>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</si>
  <si>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</si>
  <si>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</si>
  <si>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</si>
  <si>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</si>
  <si>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</si>
  <si>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</si>
  <si>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</si>
  <si>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</si>
  <si>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</si>
  <si>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</si>
  <si>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</si>
  <si>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</si>
  <si>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</si>
  <si>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</si>
  <si>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</si>
  <si>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</si>
  <si>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</si>
  <si>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</si>
  <si>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</si>
  <si>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</si>
  <si>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</si>
  <si>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</si>
  <si>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</si>
  <si>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</si>
  <si>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</si>
  <si>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</si>
  <si>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</si>
  <si>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</si>
  <si>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</si>
  <si>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</si>
  <si>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</si>
  <si>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</si>
  <si>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</si>
  <si>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</si>
  <si>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</si>
  <si>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</si>
  <si>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</si>
  <si>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</si>
  <si>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</si>
  <si>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</si>
  <si>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</si>
  <si>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</si>
  <si>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</si>
  <si>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</si>
  <si>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</si>
  <si>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</si>
  <si>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</si>
  <si>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</si>
  <si>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</si>
  <si>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</si>
  <si>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</si>
  <si>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</si>
  <si>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</si>
  <si>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</si>
  <si>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</si>
  <si>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</si>
  <si>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</si>
  <si>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</si>
  <si>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</si>
  <si>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</si>
  <si>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</si>
  <si>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</si>
  <si>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</si>
  <si>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</si>
  <si>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</si>
  <si>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</si>
  <si>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</si>
  <si>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</si>
  <si>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</si>
  <si>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</si>
  <si>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</si>
  <si>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</si>
  <si>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</si>
  <si>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</si>
  <si>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</si>
  <si>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</si>
  <si>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</si>
  <si>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</si>
  <si>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</si>
  <si>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</si>
  <si>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</si>
  <si>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</si>
  <si>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</si>
  <si>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</si>
  <si>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</si>
  <si>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</si>
  <si>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</si>
  <si>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</si>
  <si>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</si>
  <si>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</si>
  <si>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</si>
  <si>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</si>
  <si>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</si>
  <si>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</si>
  <si>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</si>
  <si>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</si>
  <si>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</si>
  <si>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</si>
  <si>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</si>
  <si>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</si>
  <si>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</si>
  <si>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</si>
  <si>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</si>
  <si>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</si>
  <si>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</si>
  <si>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</si>
  <si>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</si>
  <si>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</si>
  <si>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</si>
  <si>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</si>
  <si>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</si>
  <si>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</si>
  <si>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</si>
  <si>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</si>
  <si>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</si>
  <si>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</si>
  <si>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</si>
  <si>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</si>
  <si>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</si>
  <si>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</si>
  <si>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</si>
  <si>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</si>
  <si>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</si>
  <si>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</si>
  <si>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</si>
  <si>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</si>
  <si>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</si>
  <si>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</si>
  <si>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</si>
  <si>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</si>
  <si>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</si>
  <si>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</si>
  <si>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</si>
  <si>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</si>
  <si>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</si>
  <si>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</si>
  <si>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</si>
  <si>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</si>
  <si>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</si>
  <si>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</si>
  <si>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</si>
  <si>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</si>
  <si>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</si>
  <si>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</si>
  <si>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</si>
  <si>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</si>
  <si>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</si>
  <si>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</si>
  <si>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</si>
  <si>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</si>
  <si>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</si>
  <si>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</si>
  <si>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</si>
  <si>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</si>
  <si>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</si>
  <si>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</si>
  <si>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</si>
  <si>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</si>
  <si>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</si>
  <si>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</si>
  <si>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</si>
  <si>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</si>
  <si>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</si>
  <si>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</si>
  <si>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</si>
  <si>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</si>
  <si>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</si>
  <si>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</si>
  <si>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</si>
  <si>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</si>
  <si>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</si>
  <si>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</si>
  <si>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</si>
  <si>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</si>
  <si>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</si>
  <si>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</si>
  <si>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</si>
  <si>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</si>
  <si>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</si>
  <si>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</si>
  <si>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</si>
  <si>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</si>
  <si>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</si>
  <si>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</si>
  <si>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</si>
  <si>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</si>
  <si>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</si>
  <si>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</si>
  <si>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</si>
  <si>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</si>
  <si>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</si>
  <si>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</si>
  <si>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</si>
  <si>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</si>
  <si>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</si>
  <si>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</si>
  <si>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</si>
  <si>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</si>
  <si>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</si>
  <si>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</si>
  <si>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</si>
  <si>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</si>
  <si>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</si>
  <si>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</si>
  <si>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</si>
  <si>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</si>
  <si>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</si>
  <si>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</si>
  <si>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</si>
  <si>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</si>
  <si>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</si>
  <si>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</si>
  <si>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</si>
  <si>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</si>
  <si>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</si>
  <si>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</si>
  <si>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</si>
  <si>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</si>
  <si>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</si>
  <si>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</si>
  <si>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</si>
  <si>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</si>
  <si>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</si>
  <si>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</si>
  <si>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</si>
  <si>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</si>
  <si>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</si>
  <si>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</si>
  <si>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</si>
  <si>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</si>
  <si>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</si>
  <si>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</si>
  <si>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</si>
  <si>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</si>
  <si>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</si>
  <si>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</si>
  <si>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</si>
  <si>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</si>
  <si>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</si>
  <si>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</si>
  <si>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</si>
  <si>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</si>
  <si>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</si>
  <si>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</si>
  <si>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</si>
  <si>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</si>
  <si>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</si>
  <si>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</si>
  <si>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</si>
  <si>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</si>
  <si>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</si>
  <si>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</si>
  <si>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</si>
  <si>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</si>
  <si>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</si>
  <si>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</si>
  <si>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</si>
  <si>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</si>
  <si>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</si>
  <si>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</si>
  <si>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</si>
  <si>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</si>
  <si>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</si>
  <si>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</si>
  <si>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</si>
  <si>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</si>
  <si>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</si>
  <si>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</si>
  <si>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</si>
  <si>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</si>
  <si>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</si>
  <si>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</si>
  <si>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</si>
  <si>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</si>
  <si>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</si>
  <si>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</si>
  <si>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</si>
  <si>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</si>
  <si>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</si>
  <si>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</si>
  <si>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</si>
  <si>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</si>
  <si>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</si>
  <si>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</si>
  <si>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</si>
  <si>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</si>
  <si>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</si>
  <si>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</si>
  <si>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</si>
  <si>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</si>
  <si>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</si>
  <si>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</si>
  <si>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</si>
  <si>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</si>
  <si>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</si>
  <si>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</si>
  <si>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</si>
  <si>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</si>
  <si>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</si>
  <si>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</si>
  <si>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</si>
  <si>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</si>
  <si>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</si>
  <si>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</si>
  <si>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</si>
  <si>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</si>
  <si>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</si>
  <si>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</si>
  <si>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</si>
  <si>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</si>
  <si>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</si>
  <si>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</si>
  <si>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</si>
  <si>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</si>
  <si>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</si>
  <si>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</si>
  <si>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</si>
  <si>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</si>
  <si>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</si>
  <si>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</si>
  <si>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</si>
  <si>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</si>
  <si>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</si>
  <si>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</si>
  <si>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</si>
  <si>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</si>
  <si>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</si>
  <si>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</si>
  <si>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</si>
  <si>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</si>
  <si>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</si>
  <si>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</si>
  <si>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</si>
  <si>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</si>
  <si>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</si>
  <si>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</si>
  <si>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</si>
  <si>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</si>
  <si>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</si>
  <si>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</si>
  <si>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</si>
  <si>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</si>
  <si>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</si>
  <si>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</si>
  <si>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</si>
  <si>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</si>
  <si>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</si>
  <si>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</si>
  <si>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</si>
  <si>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</si>
  <si>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</si>
  <si>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</si>
  <si>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</si>
  <si>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</si>
  <si>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</si>
  <si>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</si>
  <si>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</si>
  <si>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</si>
  <si>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</si>
  <si>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</si>
  <si>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</si>
  <si>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</si>
  <si>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</si>
  <si>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</si>
  <si>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</si>
  <si>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</si>
  <si>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</si>
  <si>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</si>
  <si>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</si>
  <si>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</si>
  <si>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</si>
  <si>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</si>
  <si>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</si>
  <si>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</si>
  <si>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</si>
  <si>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</si>
  <si>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</si>
  <si>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</si>
  <si>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</si>
  <si>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</si>
  <si>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</si>
  <si>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</si>
  <si>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</si>
  <si>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</si>
  <si>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</si>
  <si>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</si>
  <si>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</si>
  <si>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</si>
  <si>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</si>
  <si>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</si>
  <si>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</si>
  <si>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</si>
  <si>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</si>
  <si>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</si>
  <si>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</si>
  <si>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</si>
  <si>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</si>
  <si>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</si>
  <si>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</si>
  <si>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</si>
  <si>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</si>
  <si>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</si>
  <si>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</si>
  <si>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</si>
  <si>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</si>
  <si>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</si>
  <si>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</si>
  <si>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</si>
  <si>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</si>
  <si>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</si>
  <si>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</si>
  <si>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</si>
  <si>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</si>
  <si>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</si>
  <si>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</si>
  <si>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</si>
  <si>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</si>
  <si>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</si>
  <si>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</si>
  <si>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</si>
  <si>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</si>
  <si>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</si>
  <si>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</si>
  <si>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</si>
  <si>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</si>
  <si>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</si>
  <si>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</si>
  <si>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</si>
  <si>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</si>
  <si>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</si>
  <si>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</si>
  <si>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</si>
  <si>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</si>
  <si>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</si>
  <si>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</si>
  <si>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</si>
  <si>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</si>
  <si>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</si>
  <si>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</si>
  <si>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</si>
  <si>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</si>
  <si>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</si>
  <si>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</si>
  <si>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</si>
  <si>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</si>
  <si>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</si>
  <si>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</si>
  <si>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</si>
  <si>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</si>
  <si>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</si>
  <si>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</si>
  <si>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</si>
  <si>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</si>
  <si>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</si>
  <si>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</si>
  <si>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</si>
  <si>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</si>
  <si>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</si>
  <si>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</si>
  <si>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</si>
  <si>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</si>
  <si>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</si>
  <si>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</si>
  <si>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</si>
  <si>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</si>
  <si>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</si>
  <si>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</si>
  <si>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</si>
  <si>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</si>
  <si>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</si>
  <si>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</si>
  <si>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</si>
  <si>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</si>
  <si>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</si>
  <si>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</si>
  <si>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</si>
  <si>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</si>
  <si>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</si>
  <si>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</si>
  <si>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</si>
  <si>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</si>
  <si>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</si>
  <si>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</si>
  <si>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</si>
  <si>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</si>
  <si>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</si>
  <si>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</si>
  <si>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</si>
  <si>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</si>
  <si>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</si>
  <si>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</si>
  <si>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</si>
  <si>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</si>
  <si>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</si>
  <si>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</si>
  <si>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</si>
  <si>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</si>
  <si>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</si>
  <si>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</si>
  <si>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</si>
  <si>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</si>
  <si>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</si>
  <si>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</si>
  <si>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</si>
  <si>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</si>
  <si>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</si>
  <si>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</si>
  <si>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</si>
  <si>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</si>
  <si>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</si>
  <si>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</si>
  <si>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</si>
  <si>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</si>
  <si>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</si>
  <si>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</si>
  <si>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</si>
  <si>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</si>
  <si>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</si>
  <si>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</si>
  <si>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</si>
  <si>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</si>
  <si>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</si>
  <si>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</si>
  <si>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</si>
  <si>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</si>
  <si>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</si>
  <si>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</si>
  <si>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</si>
  <si>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</si>
  <si>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</si>
  <si>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</si>
  <si>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</si>
  <si>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</si>
  <si>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</si>
  <si>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</si>
  <si>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</si>
  <si>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</si>
  <si>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</si>
  <si>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</si>
  <si>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</si>
  <si>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</si>
  <si>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</si>
  <si>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</si>
  <si>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</si>
  <si>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</si>
  <si>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</si>
  <si>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</si>
  <si>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</si>
  <si>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</si>
  <si>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</si>
  <si>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</si>
  <si>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</si>
  <si>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</si>
  <si>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</si>
  <si>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</si>
  <si>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</si>
  <si>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</si>
  <si>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</si>
  <si>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</si>
  <si>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</si>
  <si>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</si>
  <si>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</si>
  <si>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</si>
  <si>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</si>
  <si>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</si>
  <si>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</si>
  <si>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</si>
  <si>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</si>
  <si>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</si>
  <si>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</si>
  <si>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</si>
  <si>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</si>
  <si>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</si>
  <si>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</si>
  <si>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</si>
  <si>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</si>
  <si>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</si>
  <si>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</si>
  <si>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</si>
  <si>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</si>
  <si>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</si>
  <si>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</si>
  <si>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</si>
  <si>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</si>
  <si>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</si>
  <si>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</si>
  <si>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</si>
  <si>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</si>
  <si>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</si>
  <si>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</si>
  <si>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</si>
  <si>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</si>
  <si>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</si>
  <si>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</si>
  <si>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</si>
  <si>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</si>
  <si>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</si>
  <si>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</si>
  <si>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</si>
  <si>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</si>
  <si>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</si>
  <si>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</si>
  <si>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</si>
  <si>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</si>
  <si>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</si>
  <si>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</si>
  <si>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</si>
  <si>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</si>
  <si>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</si>
  <si>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</si>
  <si>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</si>
  <si>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</si>
  <si>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</si>
  <si>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</si>
  <si>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</si>
  <si>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</si>
  <si>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</si>
  <si>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</si>
  <si>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</si>
  <si>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</si>
  <si>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</si>
  <si>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</si>
  <si>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</si>
  <si>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</si>
  <si>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</si>
  <si>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</si>
  <si>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</si>
  <si>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</si>
  <si>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</si>
  <si>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</si>
  <si>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</si>
  <si>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</si>
  <si>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</si>
  <si>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</si>
  <si>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</si>
  <si>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</si>
  <si>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</si>
  <si>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</si>
  <si>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</si>
  <si>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</si>
  <si>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</si>
  <si>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</si>
  <si>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</si>
  <si>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</si>
  <si>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</si>
  <si>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</si>
  <si>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</si>
  <si>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</si>
  <si>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</si>
  <si>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</si>
  <si>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</si>
  <si>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</si>
  <si>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</si>
  <si>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</si>
  <si>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</si>
  <si>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</si>
  <si>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</si>
  <si>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</si>
  <si>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</si>
  <si>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</si>
  <si>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</si>
  <si>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</si>
  <si>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</si>
  <si>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</si>
  <si>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</si>
  <si>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</si>
  <si>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</si>
  <si>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</si>
  <si>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</si>
  <si>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</si>
  <si>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</si>
  <si>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</si>
  <si>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</si>
  <si>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</si>
  <si>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</si>
  <si>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</si>
  <si>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</si>
  <si>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</si>
  <si>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</si>
  <si>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</si>
  <si>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</si>
  <si>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</si>
  <si>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</si>
  <si>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</si>
  <si>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</si>
  <si>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</si>
  <si>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</si>
  <si>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</si>
  <si>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</si>
  <si>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</si>
  <si>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</si>
  <si>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</si>
  <si>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</si>
  <si>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</si>
  <si>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</si>
  <si>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</si>
  <si>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</si>
  <si>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</si>
  <si>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</si>
  <si>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</si>
  <si>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</si>
  <si>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</si>
  <si>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</si>
  <si>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</si>
  <si>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</si>
  <si>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</si>
  <si>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</si>
  <si>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</si>
  <si>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</si>
  <si>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</si>
  <si>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</si>
  <si>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</si>
  <si>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</si>
  <si>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</si>
  <si>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</si>
  <si>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</si>
  <si>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</si>
  <si>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</si>
  <si>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</si>
  <si>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</si>
  <si>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</si>
  <si>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</si>
  <si>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</si>
  <si>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</si>
  <si>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</si>
  <si>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</si>
  <si>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</si>
  <si>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</si>
  <si>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</si>
  <si>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</si>
  <si>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</si>
  <si>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</si>
  <si>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</si>
  <si>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</si>
  <si>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</si>
  <si>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</si>
  <si>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</si>
  <si>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</si>
  <si>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</si>
  <si>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</si>
  <si>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</si>
  <si>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</si>
  <si>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</si>
  <si>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</si>
  <si>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</si>
  <si>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</si>
  <si>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</si>
  <si>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</si>
  <si>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</si>
  <si>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</si>
  <si>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</si>
  <si>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</si>
  <si>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</si>
  <si>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</si>
  <si>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</si>
  <si>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</si>
  <si>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</si>
  <si>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</si>
  <si>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</si>
  <si>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</si>
  <si>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</si>
  <si>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</si>
  <si>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</si>
  <si>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</si>
  <si>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</si>
  <si>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</si>
  <si>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</si>
  <si>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</si>
  <si>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</si>
  <si>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</si>
  <si>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</si>
  <si>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</si>
  <si>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</si>
  <si>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</si>
  <si>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</si>
  <si>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</si>
  <si>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</si>
  <si>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</si>
  <si>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</si>
  <si>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</si>
  <si>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</si>
  <si>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</si>
  <si>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</si>
  <si>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</si>
  <si>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</si>
  <si>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</si>
  <si>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</si>
  <si>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</si>
  <si>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</si>
  <si>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</si>
  <si>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</si>
  <si>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</si>
  <si>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</si>
  <si>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</si>
  <si>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</si>
  <si>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</si>
  <si>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</si>
  <si>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</si>
  <si>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</si>
  <si>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</si>
  <si>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</si>
  <si>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</si>
  <si>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</si>
  <si>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</si>
  <si>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</si>
  <si>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</si>
  <si>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</si>
  <si>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</si>
  <si>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</si>
  <si>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</si>
  <si>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</si>
  <si>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</si>
  <si>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</si>
  <si>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</si>
  <si>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</si>
  <si>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</si>
  <si>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</si>
  <si>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</si>
  <si>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</si>
  <si>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</si>
  <si>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</si>
  <si>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</si>
  <si>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</si>
  <si>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</si>
  <si>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</si>
  <si>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</si>
  <si>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</si>
  <si>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</si>
  <si>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</si>
  <si>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</si>
  <si>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</si>
  <si>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</si>
  <si>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</si>
  <si>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</si>
  <si>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</si>
  <si>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</si>
  <si>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</si>
  <si>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</si>
  <si>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</si>
  <si>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</si>
  <si>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</si>
  <si>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</si>
  <si>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</si>
  <si>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</si>
  <si>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</si>
  <si>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</si>
  <si>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</si>
  <si>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</si>
  <si>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</si>
  <si>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</si>
  <si>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</si>
  <si>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</si>
  <si>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</si>
  <si>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</si>
  <si>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</si>
  <si>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</si>
  <si>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</si>
  <si>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</si>
  <si>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</si>
  <si>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</si>
  <si>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</si>
  <si>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</si>
  <si>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</si>
  <si>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</si>
  <si>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</si>
  <si>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</si>
  <si>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</si>
  <si>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</si>
  <si>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</si>
  <si>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</si>
  <si>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</si>
  <si>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</si>
  <si>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</si>
  <si>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</si>
  <si>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</si>
  <si>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</si>
  <si>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</si>
  <si>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</si>
  <si>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</si>
  <si>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</si>
  <si>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</si>
  <si>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</si>
  <si>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</si>
  <si>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</si>
  <si>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</si>
  <si>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</si>
  <si>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</si>
  <si>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</si>
  <si>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</si>
  <si>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</si>
  <si>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</si>
  <si>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</si>
  <si>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</si>
  <si>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</si>
  <si>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</si>
  <si>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</si>
  <si>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</si>
  <si>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</si>
  <si>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</si>
  <si>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</si>
  <si>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</si>
  <si>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</si>
  <si>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</si>
  <si>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</si>
  <si>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</si>
  <si>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</si>
  <si>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</si>
  <si>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</si>
  <si>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</si>
  <si>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</si>
  <si>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</si>
  <si>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</si>
  <si>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</si>
  <si>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</si>
  <si>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</si>
  <si>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</si>
  <si>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</si>
  <si>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</si>
  <si>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</si>
  <si>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</si>
  <si>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</si>
  <si>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</si>
  <si>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</si>
  <si>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</si>
  <si>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</si>
  <si>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</si>
  <si>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</si>
  <si>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</si>
  <si>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</si>
  <si>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</si>
  <si>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</si>
  <si>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</si>
  <si>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</si>
  <si>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</si>
  <si>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</si>
  <si>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</si>
  <si>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</si>
  <si>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</si>
  <si>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</si>
  <si>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</si>
  <si>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</si>
  <si>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</si>
  <si>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</si>
  <si>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</si>
  <si>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</si>
  <si>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</si>
  <si>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</si>
  <si>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</si>
  <si>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</si>
  <si>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</si>
  <si>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</si>
  <si>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</si>
  <si>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</si>
  <si>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</si>
  <si>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</si>
  <si>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</si>
  <si>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</si>
  <si>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</si>
  <si>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</si>
  <si>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</si>
  <si>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</si>
  <si>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</si>
  <si>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</si>
  <si>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</si>
  <si>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</si>
  <si>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</si>
  <si>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</si>
  <si>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</si>
  <si>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</si>
  <si>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</si>
  <si>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</si>
  <si>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</si>
  <si>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</si>
  <si>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</si>
  <si>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</si>
  <si>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</si>
  <si>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</si>
  <si>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</si>
  <si>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</si>
  <si>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</si>
  <si>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</si>
  <si>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</si>
  <si>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</si>
  <si>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</si>
  <si>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</si>
  <si>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</si>
  <si>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</si>
  <si>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</si>
  <si>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</si>
  <si>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</si>
  <si>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</si>
  <si>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</si>
  <si>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</si>
  <si>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</si>
  <si>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</si>
  <si>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</si>
  <si>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</si>
  <si>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</si>
  <si>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</si>
  <si>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</si>
  <si>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</si>
  <si>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</si>
  <si>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</si>
  <si>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</si>
  <si>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</si>
  <si>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</si>
  <si>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</si>
  <si>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</si>
  <si>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</si>
  <si>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</si>
  <si>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</si>
  <si>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</si>
  <si>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</si>
  <si>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</si>
  <si>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</si>
  <si>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</si>
  <si>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</si>
  <si>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</si>
  <si>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</si>
  <si>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</si>
  <si>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</si>
  <si>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</si>
  <si>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</si>
  <si>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</si>
  <si>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</si>
  <si>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</si>
  <si>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</si>
  <si>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</si>
  <si>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</si>
  <si>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</si>
  <si>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</si>
  <si>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</si>
  <si>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</si>
  <si>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</si>
  <si>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</si>
  <si>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</si>
  <si>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</si>
  <si>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</si>
  <si>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</si>
  <si>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</si>
  <si>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</si>
  <si>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</si>
  <si>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</si>
  <si>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</si>
  <si>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</si>
  <si>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</si>
  <si>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</si>
  <si>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</si>
  <si>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</si>
  <si>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</si>
  <si>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</si>
  <si>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</si>
  <si>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</si>
  <si>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</si>
  <si>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</si>
  <si>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</si>
  <si>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</si>
  <si>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</si>
  <si>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</si>
  <si>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</si>
  <si>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</si>
  <si>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</si>
  <si>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</si>
  <si>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</si>
  <si>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</si>
  <si>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</si>
  <si>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</si>
  <si>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</si>
  <si>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</si>
  <si>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</si>
  <si>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</si>
  <si>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</si>
  <si>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</si>
  <si>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</si>
  <si>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</si>
  <si>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</si>
  <si>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</si>
  <si>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</si>
  <si>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</si>
  <si>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</si>
  <si>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</si>
  <si>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</si>
  <si>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</si>
  <si>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</si>
  <si>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</si>
  <si>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</si>
  <si>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</si>
  <si>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</si>
  <si>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</si>
  <si>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</si>
  <si>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</si>
  <si>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</si>
  <si>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</si>
  <si>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</si>
  <si>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</si>
  <si>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</si>
  <si>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</si>
  <si>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</si>
  <si>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</si>
  <si>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</si>
  <si>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</si>
  <si>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</si>
  <si>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</si>
  <si>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</si>
  <si>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</si>
  <si>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</si>
  <si>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</si>
  <si>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</si>
  <si>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</si>
  <si>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</si>
  <si>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</si>
  <si>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</si>
  <si>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</si>
  <si>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</si>
  <si>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</si>
  <si>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</si>
  <si>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</si>
  <si>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</si>
  <si>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</si>
  <si>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</si>
  <si>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</si>
  <si>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</si>
  <si>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</si>
  <si>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</si>
  <si>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</si>
  <si>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</si>
  <si>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</si>
  <si>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</si>
  <si>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</si>
  <si>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</si>
  <si>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</si>
  <si>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</si>
  <si>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</si>
  <si>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</si>
  <si>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</si>
  <si>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</si>
  <si>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</si>
  <si>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</si>
  <si>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</si>
  <si>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</si>
  <si>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</si>
  <si>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</si>
  <si>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</si>
  <si>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</si>
  <si>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</si>
  <si>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</si>
  <si>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</si>
  <si>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</si>
  <si>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</si>
  <si>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</si>
  <si>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</si>
  <si>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</si>
  <si>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</si>
  <si>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</si>
  <si>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</si>
  <si>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</si>
  <si>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</si>
  <si>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</si>
  <si>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</si>
  <si>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</si>
  <si>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</si>
  <si>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</si>
  <si>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</si>
  <si>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</si>
  <si>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</si>
  <si>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</si>
  <si>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</si>
  <si>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</si>
  <si>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</si>
  <si>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</si>
  <si>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</si>
  <si>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</si>
  <si>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</si>
  <si>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</si>
  <si>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</si>
  <si>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</si>
  <si>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</si>
  <si>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</si>
  <si>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</si>
  <si>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</si>
  <si>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</si>
  <si>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</si>
  <si>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</si>
  <si>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</si>
  <si>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</si>
  <si>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</si>
  <si>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</si>
  <si>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</si>
  <si>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</si>
  <si>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</si>
  <si>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</si>
  <si>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</si>
  <si>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</si>
  <si>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</si>
  <si>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</si>
  <si>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</si>
  <si>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</si>
  <si>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</si>
  <si>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</si>
  <si>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</si>
  <si>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</si>
  <si>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</si>
  <si>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</si>
  <si>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</si>
  <si>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</si>
  <si>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</si>
  <si>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</si>
  <si>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</si>
  <si>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</si>
  <si>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</si>
  <si>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</si>
  <si>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</si>
  <si>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</si>
  <si>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</si>
  <si>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</si>
  <si>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</si>
  <si>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</si>
  <si>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</si>
  <si>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</si>
  <si>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</si>
  <si>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</si>
  <si>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</si>
  <si>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</si>
  <si>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</si>
  <si>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</si>
  <si>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</si>
  <si>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</si>
  <si>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</si>
  <si>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</si>
  <si>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</si>
  <si>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</si>
  <si>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</si>
  <si>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</si>
  <si>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</si>
  <si>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</si>
  <si>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</si>
  <si>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</si>
  <si>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</si>
  <si>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</si>
  <si>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</si>
  <si>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</si>
  <si>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</si>
  <si>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</si>
  <si>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</si>
  <si>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</si>
  <si>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</si>
  <si>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</si>
  <si>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</si>
  <si>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</si>
  <si>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</si>
  <si>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</si>
  <si>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</si>
  <si>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</si>
  <si>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</si>
  <si>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</si>
  <si>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</si>
  <si>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</si>
  <si>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</si>
  <si>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</si>
  <si>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</si>
  <si>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</si>
  <si>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</si>
  <si>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</si>
  <si>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</si>
  <si>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</si>
  <si>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</si>
  <si>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</si>
  <si>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</si>
  <si>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</si>
  <si>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</si>
  <si>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</si>
  <si>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</si>
  <si>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</si>
  <si>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</si>
  <si>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</si>
  <si>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</si>
  <si>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</si>
  <si>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</si>
  <si>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</si>
  <si>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</si>
  <si>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</si>
  <si>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</si>
  <si>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</si>
  <si>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</si>
  <si>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</si>
  <si>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</si>
  <si>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</si>
  <si>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</si>
  <si>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</si>
  <si>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</si>
  <si>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</si>
  <si>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</si>
  <si>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</si>
  <si>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</si>
  <si>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</si>
  <si>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</si>
  <si>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</si>
  <si>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</si>
  <si>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</si>
  <si>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</si>
  <si>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</si>
  <si>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</si>
  <si>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</si>
  <si>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</si>
  <si>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</si>
  <si>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</si>
  <si>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</si>
  <si>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</si>
  <si>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</si>
  <si>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</si>
  <si>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</si>
  <si>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</si>
  <si>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</si>
  <si>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</si>
  <si>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</si>
  <si>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</si>
  <si>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</si>
  <si>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</si>
  <si>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</si>
  <si>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</si>
  <si>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</si>
  <si>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</si>
  <si>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</si>
  <si>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</si>
  <si>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</si>
  <si>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</si>
  <si>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</si>
  <si>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</si>
  <si>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</si>
  <si>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</si>
  <si>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</si>
  <si>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</si>
  <si>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</si>
  <si>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</si>
  <si>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</si>
  <si>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</si>
  <si>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</si>
  <si>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</si>
  <si>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</si>
  <si>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</si>
  <si>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</si>
  <si>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</si>
  <si>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</si>
  <si>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</si>
  <si>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</si>
  <si>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</si>
  <si>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</si>
  <si>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</si>
  <si>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</si>
  <si>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</si>
  <si>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</si>
  <si>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</si>
  <si>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</si>
  <si>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</si>
  <si>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</si>
  <si>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</si>
  <si>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</si>
  <si>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</si>
  <si>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</si>
  <si>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</si>
  <si>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</si>
  <si>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</si>
  <si>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</si>
  <si>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</si>
  <si>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</si>
  <si>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</si>
  <si>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</si>
  <si>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</si>
  <si>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</si>
  <si>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</si>
  <si>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</si>
  <si>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</si>
  <si>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</si>
  <si>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</si>
  <si>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</si>
  <si>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</si>
  <si>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</si>
  <si>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</si>
  <si>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</si>
  <si>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</si>
  <si>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</si>
  <si>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</si>
  <si>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</si>
  <si>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</si>
  <si>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</si>
  <si>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</si>
  <si>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</si>
  <si>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</si>
  <si>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</si>
  <si>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</si>
  <si>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</si>
  <si>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</si>
  <si>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</si>
  <si>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</si>
  <si>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</si>
  <si>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</si>
  <si>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</si>
  <si>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</si>
  <si>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</si>
  <si>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</si>
  <si>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</si>
  <si>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</si>
  <si>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</si>
  <si>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</si>
  <si>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</si>
  <si>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</si>
  <si>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</si>
  <si>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</si>
  <si>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</si>
  <si>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</si>
  <si>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</si>
  <si>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</si>
  <si>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</si>
  <si>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</si>
  <si>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</si>
  <si>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</si>
  <si>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</si>
  <si>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</si>
  <si>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</si>
  <si>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</si>
  <si>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</si>
  <si>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</si>
  <si>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</si>
  <si>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</si>
  <si>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</si>
  <si>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</si>
  <si>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</si>
  <si>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</si>
  <si>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</si>
  <si>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</si>
  <si>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</si>
  <si>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</si>
  <si>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</si>
  <si>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</si>
  <si>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</si>
  <si>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</si>
  <si>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</si>
  <si>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</si>
  <si>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</si>
  <si>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</si>
  <si>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</si>
  <si>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</si>
  <si>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</si>
  <si>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</si>
  <si>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</si>
  <si>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</si>
  <si>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</si>
  <si>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</si>
  <si>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</si>
  <si>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</si>
  <si>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</si>
  <si>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</si>
  <si>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</si>
  <si>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</si>
  <si>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</si>
  <si>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</si>
  <si>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</si>
  <si>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</si>
  <si>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</si>
  <si>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</si>
  <si>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</si>
  <si>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</si>
  <si>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</si>
  <si>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</si>
  <si>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</si>
  <si>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</si>
  <si>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</si>
  <si>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</si>
  <si>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</si>
  <si>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</si>
  <si>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</si>
  <si>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</si>
  <si>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</si>
  <si>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</si>
  <si>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</si>
  <si>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</si>
  <si>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</si>
  <si>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</si>
  <si>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</si>
  <si>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</si>
  <si>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</si>
  <si>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</si>
  <si>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</si>
  <si>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</si>
  <si>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</si>
  <si>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</si>
  <si>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</si>
  <si>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</si>
  <si>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</si>
  <si>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</si>
  <si>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</si>
  <si>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</si>
  <si>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</si>
  <si>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</si>
  <si>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</si>
  <si>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</si>
  <si>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</si>
  <si>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</si>
  <si>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</si>
  <si>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</si>
  <si>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</si>
  <si>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</si>
  <si>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</si>
  <si>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</si>
  <si>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</si>
  <si>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</si>
  <si>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</si>
  <si>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</si>
  <si>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</si>
  <si>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</si>
  <si>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</si>
  <si>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</si>
  <si>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</si>
  <si>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</si>
  <si>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</si>
  <si>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</si>
  <si>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</si>
  <si>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</si>
  <si>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</si>
  <si>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</si>
  <si>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</si>
  <si>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</si>
  <si>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</si>
  <si>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</si>
  <si>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</si>
  <si>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</si>
  <si>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</si>
  <si>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</si>
  <si>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</si>
  <si>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</si>
  <si>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</si>
  <si>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</si>
  <si>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</si>
  <si>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</si>
  <si>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</si>
  <si>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</si>
  <si>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</si>
  <si>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</si>
  <si>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</si>
  <si>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</si>
  <si>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</si>
  <si>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</si>
  <si>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</si>
  <si>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</si>
  <si>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</si>
  <si>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</si>
  <si>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</si>
  <si>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</si>
  <si>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</si>
  <si>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</si>
  <si>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</si>
  <si>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</si>
  <si>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</si>
  <si>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</si>
  <si>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</si>
  <si>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</si>
  <si>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</si>
  <si>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</si>
  <si>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</si>
  <si>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</si>
  <si>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</si>
  <si>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</si>
  <si>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</si>
  <si>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</si>
  <si>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</si>
  <si>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</si>
  <si>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</si>
  <si>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</si>
  <si>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</si>
  <si>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</si>
  <si>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</si>
  <si>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</si>
  <si>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</si>
  <si>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</si>
  <si>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</si>
  <si>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</si>
  <si>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</si>
  <si>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</si>
  <si>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</si>
  <si>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</si>
  <si>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</si>
  <si>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</si>
  <si>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</si>
  <si>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</si>
  <si>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</si>
  <si>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</si>
  <si>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</si>
  <si>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</si>
  <si>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</si>
  <si>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</si>
  <si>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</si>
  <si>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</si>
  <si>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</si>
  <si>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</si>
  <si>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</si>
  <si>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</si>
  <si>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</si>
  <si>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</si>
  <si>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</si>
  <si>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</si>
  <si>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</si>
  <si>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</si>
  <si>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</si>
  <si>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</si>
  <si>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</si>
  <si>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</si>
  <si>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</si>
  <si>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</si>
  <si>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</si>
  <si>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</si>
  <si>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</si>
  <si>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</si>
  <si>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</si>
  <si>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</si>
  <si>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</si>
  <si>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</si>
  <si>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</si>
  <si>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</si>
  <si>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</si>
  <si>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</si>
  <si>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</si>
  <si>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</si>
  <si>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</si>
  <si>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</si>
  <si>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</si>
  <si>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</si>
  <si>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</si>
  <si>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</si>
  <si>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</si>
  <si>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</si>
  <si>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</si>
  <si>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</si>
  <si>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</si>
  <si>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</si>
  <si>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</si>
  <si>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</si>
  <si>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</si>
  <si>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</si>
  <si>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</si>
  <si>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</si>
  <si>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</si>
  <si>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</si>
  <si>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</si>
  <si>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</si>
  <si>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</si>
  <si>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</si>
  <si>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</si>
  <si>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</si>
  <si>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</si>
  <si>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</si>
  <si>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</si>
  <si>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</si>
  <si>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</si>
  <si>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</si>
  <si>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</si>
  <si>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</si>
  <si>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</si>
  <si>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</si>
  <si>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</si>
  <si>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</si>
  <si>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</si>
  <si>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</si>
  <si>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</si>
  <si>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</si>
  <si>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</si>
  <si>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</si>
  <si>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</si>
  <si>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</si>
  <si>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</si>
  <si>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</si>
  <si>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</si>
  <si>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</si>
  <si>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</si>
  <si>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</si>
  <si>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</si>
  <si>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</si>
  <si>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</si>
  <si>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</si>
  <si>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</si>
  <si>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</si>
  <si>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</si>
  <si>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</si>
  <si>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</si>
  <si>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</si>
  <si>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</si>
  <si>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</si>
  <si>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</si>
  <si>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</si>
  <si>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</si>
  <si>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</si>
  <si>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</si>
  <si>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</si>
  <si>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</si>
  <si>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</si>
  <si>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</si>
  <si>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</si>
  <si>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</si>
  <si>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</si>
  <si>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</si>
  <si>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</si>
  <si>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</si>
  <si>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</si>
  <si>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</si>
  <si>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</si>
  <si>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</si>
  <si>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</si>
  <si>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</si>
  <si>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</si>
  <si>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</si>
  <si>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</si>
  <si>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</si>
  <si>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</si>
  <si>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</si>
  <si>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</si>
  <si>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</si>
  <si>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</si>
  <si>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</si>
  <si>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</si>
  <si>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</si>
  <si>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</si>
  <si>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</si>
  <si>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</si>
  <si>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</si>
  <si>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</si>
  <si>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</si>
  <si>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</si>
  <si>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</si>
  <si>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</si>
  <si>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</si>
  <si>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</si>
  <si>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</si>
  <si>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</si>
  <si>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</si>
  <si>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</si>
  <si>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</si>
  <si>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</si>
  <si>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</si>
  <si>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</si>
  <si>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</si>
  <si>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</si>
  <si>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</si>
  <si>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</si>
  <si>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</si>
  <si>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</si>
  <si>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</si>
  <si>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</si>
  <si>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</si>
  <si>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</si>
  <si>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</si>
  <si>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</si>
  <si>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</si>
  <si>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</si>
  <si>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</si>
  <si>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</si>
  <si>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</si>
  <si>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</si>
  <si>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</si>
  <si>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</si>
  <si>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</si>
  <si>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</si>
  <si>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</si>
  <si>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</si>
  <si>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</si>
  <si>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</si>
  <si>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</si>
  <si>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</si>
  <si>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</si>
  <si>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</si>
  <si>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</si>
  <si>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</si>
  <si>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</si>
  <si>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</si>
  <si>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</si>
  <si>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</si>
  <si>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</si>
  <si>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</si>
  <si>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</si>
  <si>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</si>
  <si>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</si>
  <si>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</si>
  <si>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</si>
  <si>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</si>
  <si>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</si>
  <si>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</si>
  <si>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</si>
  <si>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</si>
  <si>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</si>
  <si>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</si>
  <si>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</si>
  <si>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</si>
  <si>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</si>
  <si>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</si>
  <si>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</si>
  <si>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</si>
  <si>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</si>
  <si>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</si>
  <si>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</si>
  <si>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</si>
  <si>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</si>
  <si>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</si>
  <si>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</si>
  <si>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</si>
  <si>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</si>
  <si>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</si>
  <si>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</si>
  <si>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</si>
  <si>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</si>
  <si>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</si>
  <si>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</si>
  <si>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</si>
  <si>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</si>
  <si>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</si>
  <si>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</si>
  <si>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</si>
  <si>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</si>
  <si>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</si>
  <si>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</si>
  <si>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</si>
  <si>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</si>
  <si>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</si>
  <si>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</si>
  <si>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</si>
  <si>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</si>
  <si>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</si>
  <si>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</si>
  <si>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</si>
  <si>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</si>
  <si>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</si>
  <si>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</si>
  <si>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</si>
  <si>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</si>
  <si>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</si>
  <si>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</si>
  <si>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</si>
  <si>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</si>
  <si>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</si>
  <si>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</si>
  <si>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</si>
  <si>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</si>
  <si>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</si>
  <si>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</si>
  <si>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</si>
  <si>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</si>
  <si>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</si>
  <si>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</si>
  <si>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</si>
  <si>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</si>
  <si>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</si>
  <si>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</si>
  <si>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</si>
  <si>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</si>
  <si>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</si>
  <si>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</si>
  <si>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</si>
  <si>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</si>
  <si>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</si>
  <si>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</si>
  <si>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</si>
  <si>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</si>
  <si>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</si>
  <si>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</si>
  <si>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</si>
  <si>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</si>
  <si>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</si>
  <si>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</si>
  <si>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</si>
  <si>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</si>
  <si>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</si>
  <si>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</si>
  <si>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</si>
  <si>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</si>
  <si>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</si>
  <si>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</si>
  <si>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</si>
  <si>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</si>
  <si>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</si>
  <si>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</si>
  <si>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</si>
  <si>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</si>
  <si>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</si>
  <si>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</si>
  <si>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</si>
  <si>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</si>
  <si>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</si>
  <si>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</si>
  <si>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</si>
  <si>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</si>
  <si>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</si>
  <si>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</si>
  <si>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</si>
  <si>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</si>
  <si>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</si>
  <si>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</si>
  <si>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</si>
  <si>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</si>
  <si>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</si>
  <si>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</si>
  <si>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</si>
  <si>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</si>
  <si>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</si>
  <si>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</si>
  <si>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</si>
  <si>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</si>
  <si>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</si>
  <si>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</si>
  <si>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</si>
  <si>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</si>
  <si>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</si>
  <si>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</si>
  <si>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</si>
  <si>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</si>
  <si>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</si>
  <si>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</si>
  <si>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</si>
  <si>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</si>
  <si>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</si>
  <si>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</si>
  <si>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</si>
  <si>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</si>
  <si>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</si>
  <si>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</si>
  <si>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</si>
  <si>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</si>
  <si>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</si>
  <si>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</si>
  <si>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</si>
  <si>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</si>
  <si>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</si>
  <si>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</si>
  <si>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</si>
  <si>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</si>
  <si>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</si>
  <si>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</si>
  <si>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</si>
  <si>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</si>
  <si>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</si>
  <si>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</si>
  <si>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</si>
  <si>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</si>
  <si>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</si>
  <si>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</si>
  <si>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</si>
  <si>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</si>
  <si>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</si>
  <si>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</si>
  <si>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</si>
  <si>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</si>
  <si>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</si>
  <si>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</si>
  <si>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</si>
  <si>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</si>
  <si>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</si>
  <si>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</si>
  <si>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</si>
  <si>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</si>
  <si>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</si>
  <si>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</si>
  <si>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</si>
  <si>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</si>
  <si>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</si>
  <si>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</si>
  <si>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</si>
  <si>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</si>
  <si>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</si>
  <si>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</si>
  <si>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</si>
  <si>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</si>
  <si>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</si>
  <si>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</si>
  <si>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</si>
  <si>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</si>
  <si>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</si>
  <si>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</si>
  <si>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</si>
  <si>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</si>
  <si>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</si>
  <si>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</si>
  <si>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</si>
  <si>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</si>
  <si>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</si>
  <si>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</si>
  <si>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</si>
  <si>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</si>
  <si>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</si>
  <si>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</si>
  <si>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</si>
  <si>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</si>
  <si>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</si>
  <si>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</si>
  <si>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</si>
  <si>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</si>
  <si>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</si>
  <si>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</si>
  <si>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</si>
  <si>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</si>
  <si>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</si>
  <si>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</si>
  <si>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</si>
  <si>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</si>
  <si>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</si>
  <si>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</si>
  <si>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</si>
  <si>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</si>
  <si>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</si>
  <si>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</si>
  <si>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</si>
  <si>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</si>
  <si>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</si>
  <si>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</si>
  <si>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</si>
  <si>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</si>
  <si>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</si>
  <si>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</si>
  <si>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</si>
  <si>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</si>
  <si>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</si>
  <si>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</si>
  <si>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</si>
  <si>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</si>
  <si>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</si>
  <si>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</si>
  <si>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</si>
  <si>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</si>
  <si>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</si>
  <si>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</si>
  <si>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</si>
  <si>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</si>
  <si>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</si>
  <si>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</si>
  <si>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</si>
  <si>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</si>
  <si>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</si>
  <si>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</si>
  <si>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</si>
  <si>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</si>
  <si>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</si>
  <si>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</si>
  <si>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</si>
  <si>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</si>
  <si>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</si>
  <si>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</si>
  <si>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</si>
  <si>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</si>
  <si>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</si>
  <si>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</si>
  <si>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</si>
  <si>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</si>
  <si>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</si>
  <si>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</si>
  <si>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</si>
  <si>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</si>
  <si>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</si>
  <si>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</si>
  <si>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</si>
  <si>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</si>
  <si>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</si>
  <si>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</si>
  <si>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</si>
  <si>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</si>
  <si>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</si>
  <si>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</si>
  <si>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</si>
  <si>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</si>
  <si>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</si>
  <si>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</si>
  <si>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</si>
  <si>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</si>
  <si>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</si>
  <si>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</si>
  <si>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</si>
  <si>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</si>
  <si>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</si>
  <si>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</si>
  <si>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</si>
  <si>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</si>
  <si>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</si>
  <si>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</si>
  <si>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</si>
  <si>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</si>
  <si>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</si>
  <si>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</si>
  <si>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</si>
  <si>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</si>
  <si>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</si>
  <si>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</si>
  <si>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</si>
  <si>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</si>
  <si>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</si>
  <si>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</si>
  <si>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</si>
  <si>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</si>
  <si>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</si>
  <si>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</si>
  <si>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</si>
  <si>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</si>
  <si>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</si>
  <si>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</si>
  <si>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</si>
  <si>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</si>
  <si>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</si>
  <si>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</si>
  <si>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</si>
  <si>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</si>
  <si>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</si>
  <si>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</si>
  <si>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</si>
  <si>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</si>
  <si>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</si>
  <si>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</si>
  <si>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</si>
  <si>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</si>
  <si>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</si>
  <si>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</si>
  <si>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</si>
  <si>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</si>
  <si>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</si>
  <si>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</si>
  <si>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</si>
  <si>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</si>
  <si>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</si>
  <si>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</si>
  <si>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</si>
  <si>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</si>
  <si>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</si>
  <si>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</si>
  <si>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</si>
  <si>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</si>
  <si>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</si>
  <si>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</si>
  <si>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</si>
  <si>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</si>
  <si>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</si>
  <si>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</si>
  <si>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</si>
  <si>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</si>
  <si>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</si>
  <si>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</si>
  <si>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</si>
  <si>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</si>
  <si>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</si>
  <si>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</si>
  <si>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</si>
  <si>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</si>
  <si>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</si>
  <si>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</si>
  <si>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</si>
  <si>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</si>
  <si>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</si>
  <si>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</si>
  <si>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</si>
  <si>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</si>
  <si>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</si>
  <si>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</si>
  <si>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</si>
  <si>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</si>
  <si>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</si>
  <si>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</si>
  <si>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</si>
  <si>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</si>
  <si>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</si>
  <si>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</si>
  <si>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</si>
  <si>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</si>
  <si>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</si>
  <si>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</si>
  <si>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</si>
  <si>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</si>
  <si>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</si>
  <si>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</si>
  <si>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</si>
  <si>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</si>
  <si>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</si>
  <si>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</si>
  <si>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</si>
  <si>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</si>
  <si>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</si>
  <si>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</si>
  <si>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</si>
  <si>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</si>
  <si>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</si>
  <si>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</si>
  <si>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</si>
  <si>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</si>
  <si>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</si>
  <si>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</si>
  <si>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</si>
  <si>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</si>
  <si>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</si>
  <si>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</si>
  <si>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</si>
  <si>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</si>
  <si>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</si>
  <si>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</si>
  <si>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</si>
  <si>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</si>
  <si>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</si>
  <si>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</si>
  <si>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</si>
  <si>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</si>
  <si>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</si>
  <si>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</si>
  <si>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</si>
  <si>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</si>
  <si>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</si>
  <si>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</si>
  <si>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</si>
  <si>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</si>
  <si>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</si>
  <si>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</si>
  <si>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</si>
  <si>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</si>
  <si>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</si>
  <si>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</si>
  <si>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</si>
  <si>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</si>
  <si>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</si>
  <si>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</si>
  <si>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</si>
  <si>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</si>
  <si>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</si>
  <si>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</si>
  <si>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</si>
  <si>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</si>
  <si>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</si>
  <si>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</si>
  <si>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</si>
  <si>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</si>
  <si>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</si>
  <si>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</si>
  <si>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</si>
  <si>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</si>
  <si>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</si>
  <si>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</si>
  <si>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</si>
  <si>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</si>
  <si>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</si>
  <si>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</si>
  <si>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</si>
  <si>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</si>
  <si>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</si>
  <si>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</si>
  <si>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</si>
  <si>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</si>
  <si>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</si>
  <si>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</si>
  <si>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</si>
  <si>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</si>
  <si>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</si>
  <si>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</si>
  <si>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</si>
  <si>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</si>
  <si>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</si>
  <si>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</si>
  <si>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</si>
  <si>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</si>
  <si>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</si>
  <si>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</si>
  <si>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</si>
  <si>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</si>
  <si>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</si>
  <si>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</si>
  <si>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</si>
  <si>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</si>
  <si>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</si>
  <si>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</si>
  <si>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</si>
  <si>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</si>
  <si>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</si>
  <si>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</si>
  <si>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</si>
  <si>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</si>
  <si>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</si>
  <si>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</si>
  <si>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</si>
  <si>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</si>
  <si>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</si>
  <si>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</si>
  <si>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</si>
  <si>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</si>
  <si>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</si>
  <si>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</si>
  <si>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</si>
  <si>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</si>
  <si>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</si>
  <si>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</si>
  <si>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</si>
  <si>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</si>
  <si>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</si>
  <si>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</si>
  <si>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</si>
  <si>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</si>
  <si>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</si>
  <si>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</si>
  <si>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</si>
  <si>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</si>
  <si>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</si>
  <si>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</si>
  <si>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</si>
  <si>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</si>
  <si>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</si>
  <si>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</si>
  <si>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</si>
  <si>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</si>
  <si>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</si>
  <si>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</si>
  <si>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</si>
  <si>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</si>
  <si>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</si>
  <si>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</si>
  <si>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</si>
  <si>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</si>
  <si>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</si>
  <si>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</si>
  <si>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</si>
  <si>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</si>
  <si>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</si>
  <si>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</si>
  <si>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</si>
  <si>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</si>
  <si>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</si>
  <si>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</si>
  <si>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</si>
  <si>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</si>
  <si>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</si>
  <si>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</si>
  <si>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</si>
  <si>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</si>
  <si>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</si>
  <si>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</si>
  <si>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</si>
  <si>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</si>
  <si>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</si>
  <si>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</si>
  <si>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</si>
  <si>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</si>
  <si>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</si>
  <si>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</si>
  <si>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</si>
  <si>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</si>
  <si>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</si>
  <si>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</si>
  <si>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</si>
  <si>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</si>
  <si>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</si>
  <si>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</si>
  <si>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</si>
  <si>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</si>
  <si>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</si>
  <si>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</si>
  <si>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</si>
  <si>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</si>
  <si>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</si>
  <si>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</si>
  <si>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</si>
  <si>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</si>
  <si>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</si>
  <si>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</si>
  <si>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</si>
  <si>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</si>
  <si>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</si>
  <si>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</si>
  <si>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</si>
  <si>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</si>
  <si>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</si>
  <si>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</si>
  <si>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</si>
  <si>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</si>
  <si>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</si>
  <si>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</si>
  <si>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</si>
  <si>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</si>
  <si>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</si>
  <si>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</si>
  <si>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</si>
  <si>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</si>
  <si>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</si>
  <si>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</si>
  <si>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</si>
  <si>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</si>
  <si>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</si>
  <si>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</si>
  <si>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</si>
  <si>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</si>
  <si>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</si>
  <si>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</si>
  <si>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</si>
  <si>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</si>
  <si>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</si>
  <si>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</si>
  <si>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</si>
  <si>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</si>
  <si>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</si>
  <si>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</si>
  <si>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</si>
  <si>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</si>
  <si>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</si>
  <si>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</si>
  <si>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</si>
  <si>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</si>
  <si>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</si>
  <si>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</si>
  <si>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</si>
  <si>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</si>
  <si>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</si>
  <si>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</si>
  <si>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</si>
  <si>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</si>
  <si>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</si>
  <si>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</si>
  <si>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</si>
  <si>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</si>
  <si>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</si>
  <si>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</si>
  <si>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</si>
  <si>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</si>
  <si>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</si>
  <si>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</si>
  <si>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</si>
  <si>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</si>
  <si>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</si>
  <si>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</si>
  <si>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</si>
  <si>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</si>
  <si>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</si>
  <si>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</si>
  <si>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</si>
  <si>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</si>
  <si>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</si>
  <si>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</si>
  <si>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</si>
  <si>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</si>
  <si>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</si>
  <si>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</si>
  <si>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</si>
  <si>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</si>
  <si>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</si>
  <si>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</si>
  <si>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</si>
  <si>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</si>
  <si>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</si>
  <si>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</si>
  <si>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</si>
  <si>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</si>
  <si>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</si>
  <si>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</si>
  <si>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</si>
  <si>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</si>
  <si>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</si>
  <si>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</si>
  <si>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</si>
  <si>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</si>
  <si>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</si>
  <si>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</si>
  <si>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</si>
  <si>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</si>
  <si>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</si>
  <si>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</si>
  <si>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</si>
  <si>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</si>
  <si>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</si>
  <si>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</si>
  <si>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</si>
  <si>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</si>
  <si>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</si>
  <si>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</si>
  <si>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</si>
  <si>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</si>
  <si>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</si>
  <si>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</si>
  <si>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</si>
  <si>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</si>
  <si>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</si>
  <si>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</si>
  <si>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</si>
  <si>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</si>
  <si>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</si>
  <si>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</si>
  <si>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</si>
  <si>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</si>
  <si>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</si>
  <si>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</si>
  <si>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</si>
  <si>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</si>
  <si>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</si>
  <si>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</si>
  <si>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</si>
  <si>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</si>
  <si>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</si>
  <si>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</si>
  <si>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</si>
  <si>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</si>
  <si>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</si>
  <si>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</si>
  <si>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</si>
  <si>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</si>
  <si>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</si>
  <si>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</si>
  <si>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</si>
  <si>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</si>
  <si>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</si>
  <si>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</si>
  <si>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</si>
  <si>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</si>
  <si>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</si>
  <si>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</si>
  <si>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</si>
  <si>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</si>
  <si>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</si>
  <si>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</si>
  <si>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</si>
  <si>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</si>
  <si>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</si>
  <si>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</si>
  <si>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</si>
  <si>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</si>
  <si>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</si>
  <si>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</si>
  <si>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</si>
  <si>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</si>
  <si>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</si>
  <si>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</si>
  <si>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</si>
  <si>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</si>
  <si>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</si>
  <si>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</si>
  <si>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</si>
  <si>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</si>
  <si>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</si>
  <si>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</si>
  <si>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</si>
  <si>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</si>
  <si>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</si>
  <si>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</si>
  <si>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</si>
  <si>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</si>
  <si>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</si>
  <si>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</si>
  <si>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</si>
  <si>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</si>
  <si>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</si>
  <si>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</si>
  <si>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</si>
  <si>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</si>
  <si>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</si>
  <si>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</si>
  <si>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</si>
  <si>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</si>
  <si>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</si>
  <si>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</si>
  <si>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</si>
  <si>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</si>
  <si>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</si>
  <si>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</si>
  <si>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</si>
  <si>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</si>
  <si>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</si>
  <si>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</si>
  <si>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</si>
  <si>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</si>
  <si>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</si>
  <si>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</si>
  <si>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</si>
  <si>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</si>
  <si>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</si>
  <si>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</si>
  <si>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</si>
  <si>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</si>
  <si>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</si>
  <si>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</si>
  <si>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</si>
  <si>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</si>
  <si>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</si>
  <si>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</si>
  <si>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</si>
  <si>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</si>
  <si>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</si>
  <si>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</si>
  <si>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</si>
  <si>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</si>
  <si>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</si>
  <si>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</si>
  <si>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</si>
  <si>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</si>
  <si>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</si>
  <si>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</si>
  <si>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</si>
  <si>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</si>
  <si>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</si>
  <si>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</si>
  <si>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</si>
  <si>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</si>
  <si>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</si>
  <si>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</si>
  <si>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</si>
  <si>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</si>
  <si>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</si>
  <si>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</si>
  <si>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</si>
  <si>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</si>
  <si>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</si>
  <si>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</si>
  <si>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</si>
  <si>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</si>
  <si>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</si>
  <si>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</si>
  <si>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</si>
  <si>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</si>
  <si>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</si>
  <si>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</si>
  <si>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</si>
  <si>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</si>
  <si>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</si>
  <si>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</si>
  <si>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</si>
  <si>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</si>
  <si>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</si>
  <si>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</si>
  <si>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</si>
  <si>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</si>
  <si>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</si>
  <si>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</si>
  <si>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</si>
  <si>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</si>
  <si>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</si>
  <si>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</si>
  <si>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</si>
  <si>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</si>
  <si>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</si>
  <si>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</si>
  <si>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</si>
  <si>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</si>
  <si>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</si>
  <si>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</si>
  <si>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</si>
  <si>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</si>
  <si>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</si>
  <si>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</si>
  <si>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</si>
  <si>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</si>
  <si>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</si>
  <si>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</si>
  <si>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</si>
  <si>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</si>
  <si>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</si>
  <si>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</si>
  <si>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</si>
  <si>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</si>
  <si>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</si>
  <si>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</si>
  <si>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</si>
  <si>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</si>
  <si>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</si>
  <si>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</si>
  <si>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</si>
  <si>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</si>
  <si>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</si>
  <si>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</si>
  <si>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</si>
  <si>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</si>
  <si>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</si>
  <si>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</si>
  <si>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</si>
  <si>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</si>
  <si>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</si>
  <si>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</si>
  <si>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</si>
  <si>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</si>
  <si>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</si>
  <si>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</si>
  <si>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</si>
  <si>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</si>
  <si>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</si>
  <si>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</si>
  <si>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</si>
  <si>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</si>
  <si>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</si>
  <si>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</si>
  <si>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</si>
  <si>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</si>
  <si>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</si>
  <si>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</si>
  <si>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</si>
  <si>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</si>
  <si>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</si>
  <si>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</si>
  <si>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</si>
  <si>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</si>
  <si>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</si>
  <si>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</si>
  <si>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</si>
  <si>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</si>
  <si>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</si>
  <si>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</si>
  <si>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</si>
  <si>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</si>
  <si>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</si>
  <si>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</si>
  <si>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</si>
  <si>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</si>
  <si>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</si>
  <si>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</si>
  <si>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</si>
  <si>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</si>
  <si>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</si>
  <si>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</si>
  <si>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</si>
  <si>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</si>
  <si>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</si>
  <si>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</si>
  <si>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</si>
  <si>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</si>
  <si>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</si>
  <si>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</si>
  <si>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</si>
  <si>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</si>
  <si>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</si>
  <si>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</si>
  <si>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</si>
  <si>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</si>
  <si>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</si>
  <si>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</si>
  <si>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</si>
  <si>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</si>
  <si>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</si>
  <si>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</si>
  <si>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</si>
  <si>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</si>
  <si>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</si>
  <si>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</si>
  <si>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</si>
  <si>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</si>
  <si>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</si>
  <si>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</si>
  <si>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</si>
  <si>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</si>
  <si>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</si>
  <si>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</si>
  <si>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</si>
  <si>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</si>
  <si>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</si>
  <si>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</si>
  <si>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</si>
  <si>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</si>
  <si>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</si>
  <si>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</si>
  <si>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</si>
  <si>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</si>
  <si>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</si>
  <si>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</si>
  <si>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</si>
  <si>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</si>
  <si>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</si>
  <si>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</si>
  <si>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</si>
  <si>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</si>
  <si>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</si>
  <si>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</si>
  <si>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</si>
  <si>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</si>
  <si>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</si>
  <si>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</si>
  <si>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</si>
  <si>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</si>
  <si>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</si>
  <si>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</si>
  <si>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</si>
  <si>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</si>
  <si>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</si>
  <si>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</si>
  <si>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</si>
  <si>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</si>
  <si>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</si>
  <si>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</si>
  <si>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</si>
  <si>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</si>
  <si>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</si>
  <si>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</si>
  <si>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</si>
  <si>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</si>
  <si>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</si>
  <si>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</si>
  <si>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</si>
  <si>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</si>
  <si>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</si>
  <si>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</si>
  <si>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</si>
  <si>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</si>
  <si>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</si>
  <si>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</si>
  <si>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</si>
  <si>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</si>
  <si>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</si>
  <si>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</si>
  <si>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</si>
  <si>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</si>
  <si>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</si>
  <si>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</si>
  <si>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</si>
  <si>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</si>
  <si>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</si>
  <si>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</si>
  <si>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</si>
  <si>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</si>
  <si>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</si>
  <si>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</si>
  <si>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</si>
  <si>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</si>
  <si>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</si>
  <si>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</si>
  <si>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</si>
  <si>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</si>
  <si>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</si>
  <si>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</si>
  <si>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</si>
  <si>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</si>
  <si>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</si>
  <si>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</si>
  <si>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</si>
  <si>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</si>
  <si>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</si>
  <si>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</si>
  <si>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</si>
  <si>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</si>
  <si>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</si>
  <si>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</si>
  <si>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</si>
  <si>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</si>
  <si>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</si>
  <si>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</si>
  <si>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</si>
  <si>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</si>
  <si>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</si>
  <si>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</si>
  <si>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</si>
  <si>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</si>
  <si>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</si>
  <si>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</si>
  <si>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</si>
  <si>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</si>
  <si>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</si>
  <si>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</si>
  <si>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</si>
  <si>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</si>
  <si>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</si>
  <si>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</si>
  <si>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</si>
  <si>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</si>
  <si>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</si>
  <si>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</si>
  <si>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</si>
  <si>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</si>
  <si>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</si>
  <si>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</si>
  <si>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</si>
  <si>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</si>
  <si>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</si>
  <si>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</si>
  <si>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</si>
  <si>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</si>
  <si>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</si>
  <si>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</si>
  <si>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</si>
  <si>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</si>
  <si>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</si>
  <si>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</si>
  <si>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</si>
  <si>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</si>
  <si>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</si>
  <si>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</si>
  <si>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</si>
  <si>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</si>
  <si>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</si>
  <si>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</si>
  <si>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</si>
  <si>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</si>
  <si>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</si>
  <si>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</si>
  <si>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</si>
  <si>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</si>
  <si>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</si>
  <si>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</si>
  <si>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</si>
  <si>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</si>
  <si>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</si>
  <si>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</si>
  <si>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</si>
  <si>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</si>
  <si>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</si>
  <si>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</si>
  <si>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</si>
  <si>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</si>
  <si>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</si>
  <si>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</si>
  <si>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</si>
  <si>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</si>
  <si>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</si>
  <si>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</si>
  <si>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</si>
  <si>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</si>
  <si>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</si>
  <si>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</si>
  <si>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</si>
  <si>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</si>
  <si>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</si>
  <si>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</si>
  <si>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</si>
  <si>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</si>
  <si>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</si>
  <si>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</si>
  <si>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</si>
  <si>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</si>
  <si>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</si>
  <si>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</si>
  <si>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</si>
  <si>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</si>
  <si>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</si>
  <si>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</si>
  <si>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</si>
  <si>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</si>
  <si>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</si>
  <si>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</si>
  <si>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</si>
  <si>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</si>
  <si>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</si>
  <si>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</si>
  <si>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</si>
  <si>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</si>
  <si>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</si>
  <si>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</si>
  <si>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</si>
  <si>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</si>
  <si>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</si>
  <si>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</si>
  <si>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</si>
  <si>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</si>
  <si>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</si>
  <si>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</si>
  <si>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</si>
  <si>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</si>
  <si>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</si>
  <si>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</si>
  <si>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</si>
  <si>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</si>
  <si>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</si>
  <si>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</si>
  <si>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</si>
  <si>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</si>
  <si>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</si>
  <si>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</si>
  <si>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</si>
  <si>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</si>
  <si>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</si>
  <si>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</si>
  <si>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</si>
  <si>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</si>
  <si>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</si>
  <si>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</si>
  <si>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</si>
  <si>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</si>
  <si>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</si>
  <si>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</si>
  <si>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</si>
  <si>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</si>
  <si>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</si>
  <si>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</si>
  <si>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</si>
  <si>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</si>
  <si>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</si>
  <si>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</si>
  <si>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</si>
  <si>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</si>
  <si>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</si>
  <si>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</si>
  <si>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</si>
  <si>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</si>
  <si>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</si>
  <si>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</si>
  <si>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</si>
  <si>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</si>
  <si>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</si>
  <si>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</si>
  <si>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</si>
  <si>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</si>
  <si>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</si>
  <si>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</si>
  <si>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</si>
  <si>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</si>
  <si>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</si>
  <si>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</si>
  <si>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</si>
  <si>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</si>
  <si>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</si>
  <si>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</si>
  <si>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</si>
  <si>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</si>
  <si>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</si>
  <si>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</si>
  <si>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</si>
  <si>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</si>
  <si>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</si>
  <si>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</si>
  <si>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</si>
  <si>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</si>
  <si>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</si>
  <si>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</si>
  <si>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</si>
  <si>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</si>
  <si>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</si>
  <si>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</si>
  <si>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</si>
  <si>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</si>
  <si>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</si>
  <si>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</si>
  <si>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</si>
  <si>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</si>
  <si>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</si>
  <si>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</si>
  <si>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</si>
  <si>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</si>
  <si>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</si>
  <si>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</si>
  <si>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</si>
  <si>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</si>
  <si>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</si>
  <si>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</si>
  <si>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</si>
  <si>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</si>
  <si>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</si>
  <si>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</si>
  <si>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</si>
  <si>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</si>
  <si>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</si>
  <si>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</si>
  <si>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</si>
  <si>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</si>
  <si>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</si>
  <si>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</si>
  <si>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</si>
  <si>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</si>
  <si>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</si>
  <si>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</si>
  <si>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</si>
  <si>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</si>
  <si>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</si>
  <si>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</si>
  <si>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</si>
  <si>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</si>
  <si>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</si>
  <si>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</si>
  <si>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</si>
  <si>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</si>
  <si>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</si>
  <si>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</si>
  <si>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</si>
  <si>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</si>
  <si>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</si>
  <si>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</si>
  <si>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</si>
  <si>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</si>
  <si>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</si>
  <si>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</si>
  <si>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</si>
  <si>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</si>
  <si>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</si>
  <si>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</si>
  <si>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</si>
  <si>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</si>
  <si>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</si>
  <si>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</si>
  <si>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</si>
  <si>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</si>
  <si>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</si>
  <si>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</si>
  <si>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</si>
  <si>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</si>
  <si>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</si>
  <si>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</si>
  <si>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</si>
  <si>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</si>
  <si>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</si>
  <si>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</si>
  <si>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</si>
  <si>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</si>
  <si>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</si>
  <si>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</si>
  <si>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</si>
  <si>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</si>
  <si>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</si>
  <si>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</si>
  <si>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</si>
  <si>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</si>
  <si>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</si>
  <si>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</si>
  <si>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</si>
  <si>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</si>
  <si>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</si>
  <si>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</si>
  <si>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</si>
  <si>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</si>
  <si>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</si>
  <si>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</si>
  <si>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</si>
  <si>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</si>
  <si>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</si>
  <si>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</si>
  <si>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</si>
  <si>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</si>
  <si>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</si>
  <si>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</si>
  <si>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</si>
  <si>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</si>
  <si>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</si>
  <si>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</si>
  <si>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</si>
  <si>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</si>
  <si>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</si>
  <si>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</si>
  <si>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</si>
  <si>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</si>
  <si>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</si>
  <si>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</si>
  <si>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</si>
  <si>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</si>
  <si>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</si>
  <si>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</si>
  <si>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</si>
  <si>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</si>
  <si>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</si>
  <si>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</si>
  <si>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</si>
  <si>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</si>
  <si>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</si>
  <si>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</si>
  <si>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</si>
  <si>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</si>
  <si>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</si>
  <si>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</si>
  <si>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</si>
  <si>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</si>
  <si>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</si>
  <si>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</si>
  <si>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</si>
  <si>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</si>
  <si>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</si>
  <si>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</si>
  <si>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</si>
  <si>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</si>
  <si>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</si>
  <si>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</si>
  <si>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</si>
  <si>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</si>
  <si>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</si>
  <si>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</si>
  <si>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</si>
  <si>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</si>
  <si>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</si>
  <si>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</si>
  <si>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</si>
  <si>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</si>
  <si>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</si>
  <si>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</si>
  <si>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</si>
  <si>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</si>
  <si>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</si>
  <si>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</si>
  <si>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</si>
  <si>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</si>
  <si>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</si>
  <si>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</si>
  <si>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</si>
  <si>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</si>
  <si>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</si>
  <si>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</si>
  <si>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</si>
  <si>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</si>
  <si>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</si>
  <si>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</si>
  <si>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</si>
  <si>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</si>
  <si>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</si>
  <si>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</si>
  <si>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</si>
  <si>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</si>
  <si>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</si>
  <si>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</si>
  <si>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</si>
  <si>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</si>
  <si>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</si>
  <si>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</si>
  <si>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</si>
  <si>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</si>
  <si>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</si>
  <si>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</si>
  <si>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</si>
  <si>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</si>
  <si>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</si>
  <si>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</si>
  <si>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</si>
  <si>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</si>
  <si>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</si>
  <si>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</si>
  <si>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</si>
  <si>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</si>
  <si>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</si>
  <si>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</si>
  <si>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</si>
  <si>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</si>
  <si>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</si>
  <si>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</si>
  <si>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</si>
  <si>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</si>
  <si>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</si>
  <si>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</si>
  <si>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</si>
  <si>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</si>
  <si>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</si>
  <si>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</si>
  <si>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</si>
  <si>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</si>
  <si>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</si>
  <si>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</si>
  <si>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</si>
  <si>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</si>
  <si>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</si>
  <si>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</si>
  <si>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</si>
  <si>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</si>
  <si>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</si>
  <si>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</si>
  <si>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</si>
  <si>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</si>
  <si>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</si>
  <si>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</si>
  <si>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</si>
  <si>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</si>
  <si>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</si>
  <si>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</si>
  <si>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</si>
  <si>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</si>
  <si>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</si>
  <si>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</si>
  <si>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</si>
  <si>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</si>
  <si>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</si>
  <si>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</si>
  <si>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</si>
  <si>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</si>
  <si>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</si>
  <si>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</si>
  <si>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</si>
  <si>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</si>
  <si>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</si>
  <si>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</si>
  <si>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</si>
  <si>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</si>
  <si>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</si>
  <si>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</si>
  <si>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</si>
  <si>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</si>
  <si>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</si>
  <si>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</si>
  <si>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</si>
  <si>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</si>
  <si>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</si>
  <si>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</si>
  <si>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</si>
  <si>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</si>
  <si>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</si>
  <si>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</si>
  <si>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</si>
  <si>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</si>
  <si>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</si>
  <si>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</si>
  <si>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</si>
  <si>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</si>
  <si>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</si>
  <si>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</si>
  <si>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</si>
  <si>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</si>
  <si>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</si>
  <si>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</si>
  <si>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</si>
  <si>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</si>
  <si>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</si>
  <si>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</si>
  <si>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</si>
  <si>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</si>
  <si>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</si>
  <si>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</si>
  <si>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</si>
  <si>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</si>
  <si>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</si>
  <si>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</si>
  <si>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</si>
  <si>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</si>
  <si>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</si>
  <si>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</si>
  <si>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</si>
  <si>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</si>
  <si>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</si>
  <si>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</si>
  <si>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</si>
  <si>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</si>
  <si>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</si>
  <si>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</si>
  <si>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</si>
  <si>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</si>
  <si>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</si>
  <si>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</si>
  <si>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</si>
  <si>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</si>
  <si>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</si>
  <si>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</si>
  <si>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</si>
  <si>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</si>
  <si>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</si>
  <si>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</si>
  <si>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</si>
  <si>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</si>
  <si>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</si>
  <si>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</si>
  <si>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</si>
  <si>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</si>
  <si>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</si>
  <si>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</si>
  <si>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</si>
  <si>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</si>
  <si>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</si>
  <si>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</si>
  <si>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</si>
  <si>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</si>
  <si>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</si>
  <si>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</si>
  <si>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</si>
  <si>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</si>
  <si>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</si>
  <si>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</si>
  <si>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</si>
  <si>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</si>
  <si>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</si>
  <si>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</si>
  <si>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</si>
  <si>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</si>
  <si>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</si>
  <si>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</si>
  <si>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</si>
  <si>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</si>
  <si>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</si>
  <si>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</si>
  <si>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</si>
  <si>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</si>
  <si>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</si>
  <si>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</si>
  <si>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</si>
  <si>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</si>
  <si>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</si>
  <si>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</si>
  <si>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</si>
  <si>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</si>
  <si>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</si>
  <si>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</si>
  <si>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</si>
  <si>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</si>
  <si>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</si>
  <si>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</si>
  <si>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</si>
  <si>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</si>
  <si>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</si>
  <si>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</si>
  <si>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</si>
  <si>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</si>
  <si>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</si>
  <si>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</si>
  <si>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</si>
  <si>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</si>
  <si>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</si>
  <si>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</si>
  <si>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</si>
  <si>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</si>
  <si>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</si>
  <si>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</si>
  <si>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</si>
  <si>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</si>
  <si>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</si>
  <si>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</si>
  <si>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</si>
  <si>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</si>
  <si>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</si>
  <si>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</si>
  <si>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</si>
  <si>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</si>
  <si>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</si>
  <si>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</si>
  <si>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</si>
  <si>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</si>
  <si>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</si>
  <si>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</si>
  <si>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</si>
  <si>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</si>
  <si>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</si>
  <si>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</si>
  <si>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</si>
  <si>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</si>
  <si>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</si>
  <si>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</si>
  <si>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</si>
  <si>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</si>
  <si>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</si>
  <si>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</si>
  <si>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</si>
  <si>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</si>
  <si>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</si>
  <si>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</si>
  <si>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</si>
  <si>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</si>
  <si>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</si>
  <si>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</si>
  <si>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</si>
  <si>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</si>
  <si>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</si>
  <si>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</si>
  <si>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</si>
  <si>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</si>
  <si>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</si>
  <si>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</si>
  <si>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</si>
  <si>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</si>
  <si>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</si>
  <si>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</si>
  <si>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</si>
  <si>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</si>
  <si>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</si>
  <si>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</si>
  <si>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</si>
  <si>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</si>
  <si>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</si>
  <si>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</si>
  <si>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</si>
  <si>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</si>
  <si>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</si>
  <si>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</si>
  <si>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</si>
  <si>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</si>
  <si>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</si>
  <si>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</si>
  <si>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</si>
  <si>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</si>
  <si>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</si>
  <si>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</si>
  <si>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</si>
  <si>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</si>
  <si>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</si>
  <si>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</si>
  <si>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</si>
  <si>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</si>
  <si>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</si>
  <si>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</si>
  <si>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</si>
  <si>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</si>
  <si>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</si>
  <si>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</si>
  <si>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</si>
  <si>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</si>
  <si>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</si>
  <si>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</si>
  <si>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</si>
  <si>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</si>
  <si>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</si>
  <si>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</si>
  <si>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</si>
  <si>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</si>
  <si>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</si>
  <si>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</si>
  <si>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</si>
  <si>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</si>
  <si>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</si>
  <si>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</si>
  <si>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</si>
  <si>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</si>
  <si>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</si>
  <si>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</si>
  <si>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</si>
  <si>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</si>
  <si>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</si>
  <si>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</si>
  <si>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</si>
  <si>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</si>
  <si>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</si>
  <si>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</si>
  <si>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</si>
  <si>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</si>
  <si>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</si>
  <si>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</si>
  <si>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</si>
  <si>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</si>
  <si>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</si>
  <si>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</si>
  <si>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</si>
  <si>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</si>
  <si>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</si>
  <si>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</si>
  <si>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</si>
  <si>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</si>
  <si>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</si>
  <si>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</si>
  <si>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</si>
  <si>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</si>
  <si>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</si>
  <si>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</si>
  <si>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</si>
  <si>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</si>
  <si>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</si>
  <si>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</si>
  <si>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</si>
  <si>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</si>
  <si>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</si>
  <si>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</si>
  <si>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</si>
  <si>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</si>
  <si>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</si>
  <si>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</si>
  <si>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</si>
  <si>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</si>
  <si>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</si>
  <si>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</si>
  <si>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</si>
  <si>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</si>
  <si>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</si>
  <si>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</si>
  <si>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</si>
  <si>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</si>
  <si>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</si>
  <si>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</si>
  <si>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</si>
  <si>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</si>
  <si>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</si>
  <si>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</si>
  <si>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</si>
  <si>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</si>
  <si>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</si>
  <si>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</si>
  <si>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</si>
  <si>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</si>
  <si>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</si>
  <si>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</si>
  <si>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</si>
  <si>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</si>
  <si>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</si>
  <si>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</si>
  <si>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</si>
  <si>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</si>
  <si>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</si>
  <si>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</si>
  <si>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</si>
  <si>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</si>
  <si>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</si>
  <si>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</si>
  <si>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</si>
  <si>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</si>
  <si>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</si>
  <si>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</si>
  <si>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</si>
  <si>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</si>
  <si>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</si>
  <si>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</si>
  <si>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</si>
  <si>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</si>
  <si>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</si>
  <si>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</si>
  <si>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</si>
  <si>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</si>
  <si>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</si>
  <si>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</si>
  <si>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</si>
  <si>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</si>
  <si>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</si>
  <si>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</si>
  <si>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</si>
  <si>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</si>
  <si>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</si>
  <si>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</si>
  <si>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</si>
  <si>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</si>
  <si>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</si>
  <si>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</si>
  <si>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</si>
  <si>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</si>
  <si>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</si>
  <si>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</si>
  <si>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</si>
  <si>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</si>
  <si>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</si>
  <si>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</si>
  <si>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</si>
  <si>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</si>
  <si>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</si>
  <si>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</si>
  <si>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</si>
  <si>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</si>
  <si>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</si>
  <si>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</si>
  <si>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</si>
  <si>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</si>
  <si>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</si>
  <si>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</si>
  <si>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</si>
  <si>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</si>
  <si>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</si>
  <si>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</si>
  <si>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</si>
  <si>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</si>
  <si>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</si>
  <si>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</si>
  <si>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</si>
  <si>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</si>
  <si>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</si>
  <si>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</si>
  <si>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</si>
  <si>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</si>
  <si>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</si>
  <si>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</si>
  <si>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</si>
  <si>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</si>
  <si>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</si>
  <si>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</si>
  <si>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</si>
  <si>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</si>
  <si>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</si>
  <si>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</si>
  <si>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</si>
  <si>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</si>
  <si>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</si>
  <si>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</si>
  <si>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</si>
  <si>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</si>
  <si>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</si>
  <si>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</si>
  <si>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</si>
  <si>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</si>
  <si>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</si>
  <si>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</si>
  <si>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</si>
  <si>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</si>
  <si>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</si>
  <si>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</si>
  <si>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</si>
  <si>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</si>
  <si>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</si>
  <si>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</si>
  <si>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</si>
  <si>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</si>
  <si>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</si>
  <si>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</si>
  <si>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</si>
  <si>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</si>
  <si>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</si>
  <si>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</si>
  <si>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</si>
  <si>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</si>
  <si>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</si>
  <si>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</si>
  <si>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</si>
  <si>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</si>
  <si>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</si>
  <si>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</si>
  <si>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</si>
  <si>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</si>
  <si>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</si>
  <si>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</si>
  <si>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</si>
  <si>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</si>
  <si>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</si>
  <si>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</si>
  <si>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</si>
  <si>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</si>
  <si>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</si>
  <si>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</si>
  <si>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</si>
  <si>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</si>
  <si>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</si>
  <si>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</si>
  <si>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</si>
  <si>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</si>
  <si>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</si>
  <si>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</si>
  <si>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</si>
  <si>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</si>
  <si>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</si>
  <si>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</si>
  <si>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</si>
  <si>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</si>
  <si>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</si>
  <si>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</si>
  <si>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</si>
  <si>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</si>
  <si>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</si>
  <si>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</si>
  <si>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</si>
  <si>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</si>
  <si>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</si>
  <si>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</si>
  <si>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</si>
  <si>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</si>
  <si>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</si>
  <si>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</si>
  <si>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</si>
  <si>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</si>
  <si>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</si>
  <si>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</si>
  <si>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</si>
  <si>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</si>
  <si>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</si>
  <si>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</si>
  <si>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</si>
  <si>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</si>
  <si>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</si>
  <si>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</si>
  <si>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</si>
  <si>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</si>
  <si>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</si>
  <si>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</si>
  <si>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</si>
  <si>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</si>
  <si>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</si>
  <si>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</si>
  <si>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</si>
  <si>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</si>
  <si>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</si>
  <si>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</si>
  <si>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</si>
  <si>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</si>
  <si>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</si>
  <si>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</si>
  <si>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</si>
  <si>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</si>
  <si>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</si>
  <si>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</si>
  <si>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</si>
  <si>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</si>
  <si>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</si>
  <si>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</si>
  <si>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</si>
  <si>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</si>
  <si>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</si>
  <si>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</si>
  <si>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</si>
  <si>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</si>
  <si>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</si>
  <si>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</si>
  <si>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</si>
  <si>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</si>
  <si>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</si>
  <si>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</si>
  <si>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</si>
  <si>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</si>
  <si>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</si>
  <si>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</si>
  <si>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</si>
  <si>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</si>
  <si>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</si>
  <si>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</si>
  <si>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</si>
  <si>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</si>
  <si>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</si>
  <si>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</si>
  <si>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</si>
  <si>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</si>
  <si>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</si>
  <si>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</si>
  <si>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</si>
  <si>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</si>
  <si>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</si>
  <si>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</si>
  <si>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</si>
  <si>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</si>
  <si>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</si>
  <si>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</si>
  <si>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</si>
  <si>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</si>
  <si>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</si>
  <si>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</si>
  <si>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</si>
  <si>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</si>
  <si>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</si>
  <si>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</si>
  <si>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</si>
  <si>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</si>
  <si>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</si>
  <si>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</si>
  <si>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</si>
  <si>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</si>
  <si>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</si>
  <si>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</si>
  <si>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</si>
  <si>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</si>
  <si>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</si>
  <si>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</si>
  <si>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</si>
  <si>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</si>
  <si>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</si>
  <si>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</si>
  <si>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</si>
  <si>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</si>
  <si>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</si>
  <si>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</si>
  <si>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</si>
  <si>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</si>
  <si>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</si>
  <si>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</si>
  <si>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</si>
  <si>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</si>
  <si>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</si>
  <si>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</si>
  <si>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</si>
  <si>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</si>
  <si>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</si>
  <si>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</si>
  <si>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</si>
  <si>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</si>
  <si>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</si>
  <si>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</si>
  <si>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</si>
  <si>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</si>
  <si>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</si>
  <si>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</si>
  <si>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</si>
  <si>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</si>
  <si>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</si>
  <si>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</si>
  <si>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</si>
  <si>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</si>
  <si>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</si>
  <si>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</si>
  <si>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</si>
  <si>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</si>
  <si>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</si>
  <si>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</si>
  <si>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</si>
  <si>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</si>
  <si>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</si>
  <si>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</si>
  <si>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</si>
  <si>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</si>
  <si>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</si>
  <si>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</si>
  <si>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</si>
  <si>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</si>
  <si>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</si>
  <si>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</si>
  <si>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</si>
  <si>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</si>
  <si>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</si>
  <si>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</si>
  <si>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</si>
  <si>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</si>
  <si>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</si>
  <si>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</si>
  <si>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</si>
  <si>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</si>
  <si>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</si>
  <si>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</si>
  <si>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</si>
  <si>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</si>
  <si>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</si>
  <si>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</si>
  <si>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</si>
  <si>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</si>
  <si>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</si>
  <si>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</si>
  <si>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</si>
  <si>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</si>
  <si>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</si>
  <si>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</si>
  <si>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</si>
  <si>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</si>
  <si>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</si>
  <si>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</si>
  <si>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</si>
  <si>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</si>
  <si>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</si>
  <si>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</si>
  <si>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</si>
  <si>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</si>
  <si>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</si>
  <si>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</si>
  <si>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</si>
  <si>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</si>
  <si>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</si>
  <si>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</si>
  <si>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</si>
  <si>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</si>
  <si>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</si>
  <si>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</si>
  <si>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</si>
  <si>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</si>
  <si>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</si>
  <si>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</si>
  <si>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</si>
  <si>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</si>
  <si>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</si>
  <si>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</si>
  <si>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</si>
  <si>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</si>
  <si>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</si>
  <si>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</si>
  <si>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</si>
  <si>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</si>
  <si>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</si>
  <si>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</si>
  <si>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</si>
  <si>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</si>
  <si>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</si>
  <si>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</si>
  <si>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</si>
  <si>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</si>
  <si>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</si>
  <si>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</si>
  <si>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</si>
  <si>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</si>
  <si>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</si>
  <si>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</si>
  <si>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</si>
  <si>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</si>
  <si>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</si>
  <si>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</si>
  <si>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</si>
  <si>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</si>
  <si>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</si>
  <si>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</si>
  <si>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</si>
  <si>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</si>
  <si>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</si>
  <si>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</si>
  <si>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</si>
  <si>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</si>
  <si>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</si>
  <si>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</si>
  <si>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</si>
  <si>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</si>
  <si>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</si>
  <si>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</si>
  <si>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</si>
  <si>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</si>
  <si>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</si>
  <si>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</si>
  <si>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</si>
  <si>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</si>
  <si>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</si>
  <si>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</si>
  <si>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</si>
  <si>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</si>
  <si>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</si>
  <si>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</si>
  <si>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</si>
  <si>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</si>
  <si>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</si>
  <si>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</si>
  <si>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</si>
  <si>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</si>
  <si>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</si>
  <si>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</si>
  <si>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</si>
  <si>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</si>
  <si>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</si>
  <si>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</si>
  <si>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</si>
  <si>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</si>
  <si>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</si>
  <si>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</si>
  <si>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</si>
  <si>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</si>
  <si>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</si>
  <si>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</si>
  <si>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</si>
  <si>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</si>
  <si>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</si>
  <si>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</si>
  <si>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</si>
  <si>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</si>
  <si>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</si>
  <si>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</si>
  <si>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</si>
  <si>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</si>
  <si>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</si>
  <si>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</si>
  <si>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</si>
  <si>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</si>
  <si>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</si>
  <si>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</si>
  <si>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</si>
  <si>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</si>
  <si>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</si>
  <si>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</si>
  <si>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</si>
  <si>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</si>
  <si>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</si>
  <si>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</si>
  <si>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</si>
  <si>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</si>
  <si>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</si>
  <si>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</si>
  <si>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</si>
  <si>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</si>
  <si>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</si>
  <si>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</si>
  <si>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</si>
  <si>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</si>
  <si>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</si>
  <si>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</si>
  <si>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</si>
  <si>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</si>
  <si>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</si>
  <si>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</si>
  <si>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</si>
  <si>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</si>
  <si>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</si>
  <si>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</si>
  <si>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</si>
  <si>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</si>
  <si>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</si>
  <si>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</si>
  <si>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</si>
  <si>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</si>
  <si>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</si>
  <si>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</si>
  <si>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</si>
  <si>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</si>
  <si>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</si>
  <si>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</si>
  <si>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</si>
  <si>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</si>
  <si>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</si>
  <si>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</si>
  <si>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</si>
  <si>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</si>
  <si>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</si>
  <si>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</si>
  <si>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</si>
  <si>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</si>
  <si>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</si>
  <si>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</si>
  <si>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</si>
  <si>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</si>
  <si>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</si>
  <si>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</si>
  <si>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</si>
  <si>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</si>
  <si>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</si>
  <si>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</si>
  <si>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</si>
  <si>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</si>
  <si>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</si>
  <si>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</si>
  <si>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</si>
  <si>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</si>
  <si>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</si>
  <si>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</si>
  <si>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</si>
  <si>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</si>
  <si>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</si>
  <si>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</si>
  <si>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</si>
  <si>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</si>
  <si>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</si>
  <si>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</si>
  <si>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</si>
  <si>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</si>
  <si>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</si>
  <si>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</si>
  <si>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</si>
  <si>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</si>
  <si>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</si>
  <si>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</si>
  <si>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</si>
  <si>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</si>
  <si>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</si>
  <si>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</si>
  <si>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</si>
  <si>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</si>
  <si>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</si>
  <si>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</si>
  <si>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</si>
  <si>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</si>
  <si>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</si>
  <si>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</si>
  <si>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</si>
  <si>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</si>
  <si>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</si>
  <si>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</si>
  <si>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</si>
  <si>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</si>
  <si>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</si>
  <si>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</si>
  <si>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</si>
  <si>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</si>
  <si>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</si>
  <si>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</si>
  <si>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</si>
  <si>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</si>
  <si>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</si>
  <si>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</si>
  <si>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</si>
  <si>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</si>
  <si>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</si>
  <si>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</si>
  <si>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</si>
  <si>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</si>
  <si>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</si>
  <si>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</si>
  <si>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</si>
  <si>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</si>
  <si>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</si>
  <si>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</si>
  <si>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</si>
  <si>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</si>
  <si>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</si>
  <si>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</si>
  <si>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</si>
  <si>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</si>
  <si>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</si>
  <si>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</si>
  <si>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</si>
  <si>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</si>
  <si>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</si>
  <si>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</si>
  <si>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</si>
  <si>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</si>
  <si>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</si>
  <si>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</si>
  <si>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</si>
  <si>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</si>
  <si>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</si>
  <si>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</si>
  <si>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</si>
  <si>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</si>
  <si>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</si>
  <si>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</si>
  <si>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</si>
  <si>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</si>
  <si>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</si>
  <si>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</si>
  <si>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</si>
  <si>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</si>
  <si>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</si>
  <si>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</si>
  <si>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</si>
  <si>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</si>
  <si>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</si>
  <si>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</si>
  <si>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</si>
  <si>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</si>
  <si>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</si>
  <si>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</si>
  <si>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</si>
  <si>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</si>
  <si>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</si>
  <si>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</si>
  <si>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</si>
  <si>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</si>
  <si>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</si>
  <si>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</si>
  <si>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</si>
  <si>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</si>
  <si>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</si>
  <si>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</si>
  <si>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</si>
  <si>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</si>
  <si>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</si>
  <si>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</si>
  <si>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</si>
  <si>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</si>
  <si>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</si>
  <si>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</si>
  <si>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</si>
  <si>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</si>
  <si>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</si>
  <si>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</si>
  <si>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</si>
  <si>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</si>
  <si>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</si>
  <si>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</si>
  <si>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</si>
  <si>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</si>
  <si>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</si>
  <si>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</si>
  <si>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</si>
  <si>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</si>
  <si>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</si>
  <si>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</si>
  <si>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</si>
  <si>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</si>
  <si>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</si>
  <si>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</si>
  <si>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</si>
  <si>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</si>
  <si>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</si>
  <si>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</si>
  <si>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</si>
  <si>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</si>
  <si>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</si>
  <si>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</si>
  <si>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</si>
  <si>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</si>
  <si>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</si>
  <si>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</si>
  <si>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</si>
  <si>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</si>
  <si>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</si>
  <si>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</si>
  <si>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</si>
  <si>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</si>
  <si>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</si>
  <si>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</si>
  <si>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</si>
  <si>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</si>
  <si>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</si>
  <si>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</si>
  <si>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</si>
  <si>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</si>
  <si>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</si>
  <si>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</si>
  <si>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</si>
  <si>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</si>
  <si>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</si>
  <si>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</si>
  <si>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</si>
  <si>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</si>
  <si>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</si>
  <si>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</si>
  <si>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</si>
  <si>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</si>
  <si>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</si>
  <si>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</si>
  <si>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</si>
  <si>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</si>
  <si>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</si>
  <si>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</si>
  <si>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</si>
  <si>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</si>
  <si>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</si>
  <si>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</si>
  <si>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</si>
  <si>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</si>
  <si>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</si>
  <si>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</si>
  <si>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</si>
  <si>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</si>
  <si>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</si>
  <si>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</si>
  <si>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</si>
  <si>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</si>
  <si>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</si>
  <si>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</si>
  <si>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</si>
  <si>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</si>
  <si>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</si>
  <si>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</si>
  <si>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</si>
  <si>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</si>
  <si>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</si>
  <si>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</si>
  <si>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</si>
  <si>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</si>
  <si>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</si>
  <si>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</si>
  <si>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</si>
  <si>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</si>
  <si>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</si>
  <si>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</si>
  <si>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</si>
  <si>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</si>
  <si>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</si>
  <si>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</si>
  <si>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</si>
  <si>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</si>
  <si>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</si>
  <si>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</si>
  <si>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</si>
  <si>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</si>
  <si>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</si>
  <si>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</si>
  <si>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</si>
  <si>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</si>
  <si>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</si>
  <si>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</si>
  <si>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</si>
  <si>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</si>
  <si>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</si>
  <si>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</si>
  <si>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</si>
  <si>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</si>
  <si>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</si>
  <si>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</si>
  <si>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</si>
  <si>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</si>
  <si>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</si>
  <si>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</si>
  <si>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</si>
  <si>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</si>
  <si>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</si>
  <si>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</si>
  <si>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</si>
  <si>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</si>
  <si>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</si>
  <si>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</si>
  <si>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</si>
  <si>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</si>
  <si>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</si>
  <si>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</si>
  <si>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</si>
  <si>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</si>
  <si>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</si>
  <si>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</si>
  <si>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</si>
  <si>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</si>
  <si>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</si>
  <si>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</si>
  <si>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</si>
  <si>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</si>
  <si>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</si>
  <si>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</si>
  <si>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</si>
  <si>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</si>
  <si>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</si>
  <si>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</si>
  <si>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</si>
  <si>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</si>
  <si>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</si>
  <si>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</si>
  <si>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</si>
  <si>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</si>
  <si>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</si>
  <si>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</si>
  <si>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</si>
  <si>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</si>
  <si>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</si>
  <si>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</si>
  <si>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</si>
  <si>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</si>
  <si>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</si>
  <si>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</si>
  <si>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</si>
  <si>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</si>
  <si>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</si>
  <si>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</si>
  <si>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</si>
  <si>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</si>
  <si>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</si>
  <si>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</si>
  <si>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</si>
  <si>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</si>
  <si>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</si>
  <si>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</si>
  <si>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</si>
  <si>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</si>
  <si>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</si>
  <si>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</si>
  <si>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</si>
  <si>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</si>
  <si>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</si>
  <si>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</si>
  <si>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</si>
  <si>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</si>
  <si>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</si>
  <si>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</si>
  <si>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</si>
  <si>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</si>
  <si>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</si>
  <si>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</si>
  <si>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</si>
  <si>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</si>
  <si>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</si>
  <si>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</si>
  <si>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</si>
  <si>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</si>
  <si>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</si>
  <si>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</si>
  <si>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</si>
  <si>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</si>
  <si>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</si>
  <si>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</si>
  <si>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</si>
  <si>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</si>
  <si>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</si>
  <si>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</si>
  <si>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</si>
  <si>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</si>
  <si>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</si>
  <si>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</si>
  <si>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</si>
  <si>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</si>
  <si>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</si>
  <si>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</si>
  <si>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</si>
  <si>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</si>
  <si>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</si>
  <si>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</si>
  <si>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</si>
  <si>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</si>
  <si>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</si>
  <si>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</si>
  <si>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</si>
  <si>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</si>
  <si>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</si>
  <si>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</si>
  <si>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</si>
  <si>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</si>
  <si>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</si>
  <si>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</si>
  <si>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</si>
  <si>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</si>
  <si>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</si>
  <si>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</si>
  <si>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</si>
  <si>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</si>
  <si>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</si>
  <si>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</si>
  <si>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</si>
  <si>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</si>
  <si>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</si>
  <si>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</si>
  <si>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</si>
  <si>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</si>
  <si>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</si>
  <si>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</si>
  <si>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</si>
  <si>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</si>
  <si>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</si>
  <si>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</si>
  <si>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</si>
  <si>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</si>
  <si>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</si>
  <si>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</si>
  <si>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</si>
  <si>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</si>
  <si>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</si>
  <si>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</si>
  <si>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</si>
  <si>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</si>
  <si>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</si>
  <si>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</si>
  <si>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</si>
  <si>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</si>
  <si>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</si>
  <si>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</si>
  <si>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</si>
  <si>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</si>
  <si>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</si>
  <si>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</si>
  <si>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</si>
  <si>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</si>
  <si>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</si>
  <si>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</si>
  <si>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</si>
  <si>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</si>
  <si>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</si>
  <si>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</si>
  <si>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</si>
  <si>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</si>
  <si>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</si>
  <si>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</si>
  <si>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</si>
  <si>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</si>
  <si>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</si>
  <si>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</si>
  <si>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</si>
  <si>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</si>
  <si>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</si>
  <si>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</si>
  <si>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</si>
  <si>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</si>
  <si>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</si>
  <si>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</si>
  <si>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</si>
  <si>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</si>
  <si>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</si>
  <si>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</si>
  <si>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</si>
  <si>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</si>
  <si>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</si>
  <si>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</si>
  <si>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</si>
  <si>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</si>
  <si>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</si>
  <si>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</si>
  <si>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</si>
  <si>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</si>
  <si>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</si>
  <si>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</si>
  <si>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</si>
  <si>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</si>
  <si>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</si>
  <si>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</si>
  <si>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</si>
  <si>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</si>
  <si>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</si>
  <si>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</si>
  <si>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</si>
  <si>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</si>
  <si>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</si>
  <si>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</si>
  <si>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</si>
  <si>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</si>
  <si>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</si>
  <si>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</si>
  <si>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</si>
  <si>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</si>
  <si>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</si>
  <si>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</si>
  <si>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</si>
  <si>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</si>
  <si>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</si>
  <si>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</si>
  <si>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</si>
  <si>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</si>
  <si>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</si>
  <si>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</si>
  <si>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</si>
  <si>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</si>
  <si>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</si>
  <si>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</si>
  <si>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</si>
  <si>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</si>
  <si>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</si>
  <si>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</si>
  <si>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</si>
  <si>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</si>
  <si>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</si>
  <si>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</si>
  <si>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</si>
  <si>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</si>
  <si>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</si>
  <si>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</si>
  <si>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</si>
  <si>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</si>
  <si>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</si>
  <si>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</si>
  <si>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</si>
  <si>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</si>
  <si>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</si>
  <si>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</si>
  <si>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</si>
  <si>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</si>
  <si>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</si>
  <si>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</si>
  <si>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</si>
  <si>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</si>
  <si>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</si>
  <si>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</si>
  <si>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</si>
  <si>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</si>
  <si>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</si>
  <si>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</si>
  <si>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</si>
  <si>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</si>
  <si>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</si>
  <si>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</si>
  <si>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</si>
  <si>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</si>
  <si>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</si>
  <si>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</si>
  <si>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</si>
  <si>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</si>
  <si>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</si>
  <si>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</si>
  <si>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</si>
  <si>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</si>
  <si>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</si>
  <si>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</si>
  <si>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</si>
  <si>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</si>
  <si>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</si>
  <si>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</si>
  <si>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</si>
  <si>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</si>
  <si>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</si>
  <si>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</si>
  <si>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</si>
  <si>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</si>
  <si>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</si>
  <si>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</si>
  <si>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</si>
  <si>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</si>
  <si>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</si>
  <si>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</si>
  <si>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</si>
  <si>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</si>
  <si>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</si>
  <si>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</si>
  <si>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</si>
  <si>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</si>
  <si>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</si>
  <si>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</si>
  <si>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</si>
  <si>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</si>
  <si>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</si>
  <si>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</si>
  <si>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</si>
  <si>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</si>
  <si>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</si>
  <si>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</si>
  <si>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</si>
  <si>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</si>
  <si>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</si>
  <si>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</si>
  <si>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</si>
  <si>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</si>
  <si>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</si>
  <si>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</si>
  <si>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</si>
  <si>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</si>
  <si>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</si>
  <si>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</si>
  <si>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</si>
  <si>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</si>
  <si>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</si>
  <si>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</si>
  <si>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</si>
  <si>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</si>
  <si>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</si>
  <si>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</si>
  <si>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</si>
  <si>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</si>
  <si>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</si>
  <si>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</si>
  <si>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</si>
  <si>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</si>
  <si>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</si>
  <si>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</si>
  <si>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</si>
  <si>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</si>
  <si>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</si>
  <si>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</si>
  <si>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</si>
  <si>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</si>
  <si>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</si>
  <si>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</si>
  <si>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</si>
  <si>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</si>
  <si>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</si>
  <si>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</si>
  <si>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</si>
  <si>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</si>
  <si>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</si>
  <si>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</si>
  <si>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</si>
  <si>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</si>
  <si>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</si>
  <si>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</si>
  <si>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</si>
  <si>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</si>
  <si>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</si>
  <si>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</si>
  <si>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</si>
  <si>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</si>
  <si>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</si>
  <si>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</si>
  <si>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</si>
  <si>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</si>
  <si>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</si>
  <si>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</si>
  <si>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</si>
  <si>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</si>
  <si>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</si>
  <si>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</si>
  <si>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</si>
  <si>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</si>
  <si>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</si>
  <si>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</si>
  <si>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</si>
  <si>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</si>
  <si>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</si>
  <si>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</si>
  <si>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</si>
  <si>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</si>
  <si>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</si>
  <si>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</si>
  <si>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</si>
  <si>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</si>
  <si>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</si>
  <si>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</si>
  <si>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</si>
  <si>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</si>
  <si>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</si>
  <si>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</si>
  <si>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</si>
  <si>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</si>
  <si>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</si>
  <si>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</si>
  <si>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</si>
  <si>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</si>
  <si>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</si>
  <si>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</si>
  <si>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</si>
  <si>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</si>
  <si>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</si>
  <si>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</si>
  <si>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</si>
  <si>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</si>
  <si>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</si>
  <si>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</si>
  <si>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</si>
  <si>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</si>
  <si>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</si>
  <si>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</si>
  <si>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</si>
  <si>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</si>
  <si>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</si>
  <si>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</si>
  <si>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</si>
  <si>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</si>
  <si>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</si>
  <si>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</si>
  <si>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</si>
  <si>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</si>
  <si>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</si>
  <si>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</si>
  <si>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</si>
  <si>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</si>
  <si>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</si>
  <si>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</si>
  <si>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</si>
  <si>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</si>
  <si>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</si>
  <si>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</si>
  <si>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</si>
  <si>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</si>
  <si>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</si>
  <si>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</si>
  <si>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</si>
  <si>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</si>
  <si>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</si>
  <si>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</si>
  <si>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</si>
  <si>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</si>
  <si>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</si>
  <si>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</si>
  <si>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</si>
  <si>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</si>
  <si>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</si>
  <si>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</si>
  <si>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</si>
  <si>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</si>
  <si>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</si>
  <si>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</si>
  <si>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</si>
  <si>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</si>
  <si>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</si>
  <si>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</si>
  <si>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</si>
  <si>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</si>
  <si>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</si>
  <si>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</si>
  <si>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</si>
  <si>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</si>
  <si>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</si>
  <si>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</si>
  <si>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</si>
  <si>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</si>
  <si>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</si>
  <si>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</si>
  <si>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</si>
  <si>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</si>
  <si>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</si>
  <si>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</si>
  <si>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</si>
  <si>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</si>
  <si>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</si>
  <si>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</si>
  <si>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</si>
  <si>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</si>
  <si>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</si>
  <si>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</si>
  <si>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</si>
  <si>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</si>
  <si>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</si>
  <si>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</si>
  <si>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</si>
  <si>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</si>
  <si>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</si>
  <si>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</si>
  <si>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</si>
  <si>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</si>
  <si>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</si>
  <si>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</si>
  <si>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</si>
  <si>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</si>
  <si>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</si>
  <si>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</si>
  <si>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</si>
  <si>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</si>
  <si>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</si>
  <si>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</si>
  <si>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</si>
  <si>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</si>
  <si>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</si>
  <si>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</si>
  <si>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</si>
  <si>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</si>
  <si>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</si>
  <si>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</si>
  <si>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</si>
  <si>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</si>
  <si>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</si>
  <si>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</si>
  <si>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</si>
  <si>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</si>
  <si>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</si>
  <si>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</si>
  <si>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</si>
  <si>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</si>
  <si>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</si>
  <si>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</si>
  <si>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</si>
  <si>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</si>
  <si>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</si>
  <si>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</si>
  <si>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</si>
  <si>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</si>
  <si>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</si>
  <si>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</si>
  <si>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</si>
  <si>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</si>
  <si>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</si>
  <si>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</si>
  <si>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</si>
  <si>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</si>
  <si>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</si>
  <si>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</si>
  <si>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</si>
  <si>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</si>
  <si>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</si>
  <si>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</si>
  <si>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</si>
  <si>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</si>
  <si>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</si>
  <si>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</si>
  <si>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</si>
  <si>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</si>
  <si>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</si>
  <si>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</si>
  <si>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</si>
  <si>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</si>
  <si>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</si>
  <si>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</si>
  <si>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</si>
  <si>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</si>
  <si>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</si>
  <si>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</si>
  <si>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</si>
  <si>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</si>
  <si>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</si>
  <si>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</si>
  <si>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</si>
  <si>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</si>
  <si>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</si>
  <si>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</si>
  <si>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</si>
  <si>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</si>
  <si>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</si>
  <si>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</si>
  <si>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</si>
  <si>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</si>
  <si>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</si>
  <si>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</si>
  <si>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</si>
  <si>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</si>
  <si>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</si>
  <si>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</si>
  <si>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</si>
  <si>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</si>
  <si>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</si>
  <si>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</si>
  <si>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</si>
  <si>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</si>
  <si>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</si>
  <si>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</si>
  <si>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</si>
  <si>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</si>
  <si>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</si>
  <si>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</si>
  <si>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</si>
  <si>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</si>
  <si>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</si>
  <si>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</si>
  <si>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</si>
  <si>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</si>
  <si>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</si>
  <si>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</si>
  <si>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</si>
  <si>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</si>
  <si>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</si>
  <si>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</si>
  <si>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</si>
  <si>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</si>
  <si>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</si>
  <si>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</si>
  <si>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</si>
  <si>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</si>
  <si>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</si>
  <si>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</si>
  <si>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</si>
  <si>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</si>
  <si>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</si>
  <si>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</si>
  <si>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</si>
  <si>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</si>
  <si>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</si>
  <si>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</si>
  <si>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</si>
  <si>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</si>
  <si>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</si>
  <si>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</si>
  <si>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</si>
  <si>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</si>
  <si>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</si>
  <si>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</si>
  <si>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</si>
  <si>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</si>
  <si>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</si>
  <si>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</si>
  <si>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</si>
  <si>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</si>
  <si>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</si>
  <si>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</si>
  <si>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</si>
  <si>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</si>
  <si>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</si>
  <si>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</si>
  <si>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</si>
  <si>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</si>
  <si>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</si>
  <si>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</si>
  <si>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</si>
  <si>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</si>
  <si>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</si>
  <si>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</si>
  <si>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</si>
  <si>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</si>
  <si>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</si>
  <si>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</si>
  <si>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</si>
  <si>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</si>
  <si>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</si>
  <si>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</si>
  <si>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</si>
  <si>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</si>
  <si>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</si>
  <si>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</si>
  <si>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</si>
  <si>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</si>
  <si>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</si>
  <si>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</si>
  <si>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</si>
  <si>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</si>
  <si>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</si>
  <si>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</si>
  <si>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</si>
  <si>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</si>
  <si>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</si>
  <si>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</si>
  <si>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</si>
  <si>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</si>
  <si>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</si>
  <si>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</si>
  <si>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</si>
  <si>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</si>
  <si>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</si>
  <si>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</si>
  <si>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</si>
  <si>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</si>
  <si>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</si>
  <si>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</si>
  <si>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</si>
  <si>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</si>
  <si>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</si>
  <si>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</si>
  <si>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</si>
  <si>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</si>
  <si>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</si>
  <si>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</si>
  <si>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</si>
  <si>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</si>
  <si>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</si>
  <si>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</si>
  <si>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</si>
  <si>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</si>
  <si>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</si>
  <si>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</si>
  <si>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</si>
  <si>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</si>
  <si>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</si>
  <si>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</si>
  <si>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</si>
  <si>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</si>
  <si>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</si>
  <si>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</si>
  <si>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</si>
  <si>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</si>
  <si>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</si>
  <si>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</si>
  <si>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</si>
  <si>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</si>
  <si>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</si>
  <si>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</si>
  <si>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</si>
  <si>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</si>
  <si>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</si>
  <si>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</si>
  <si>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</si>
  <si>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</si>
  <si>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</si>
  <si>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</si>
  <si>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</si>
  <si>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</si>
  <si>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</si>
  <si>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</si>
  <si>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</si>
  <si>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</si>
  <si>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</si>
  <si>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</si>
  <si>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</si>
  <si>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</si>
  <si>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</si>
  <si>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</si>
  <si>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</si>
  <si>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</si>
  <si>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</si>
  <si>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</si>
  <si>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</si>
  <si>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</si>
  <si>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</si>
  <si>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</si>
  <si>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</si>
  <si>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</si>
  <si>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</si>
  <si>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</si>
  <si>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</si>
  <si>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</si>
  <si>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</si>
  <si>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</si>
  <si>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</si>
  <si>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</si>
  <si>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</si>
  <si>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</si>
  <si>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</si>
  <si>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</si>
  <si>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</si>
  <si>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</si>
  <si>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</si>
  <si>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</si>
  <si>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</si>
  <si>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</si>
  <si>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</si>
  <si>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</si>
  <si>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</si>
  <si>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</si>
  <si>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</si>
  <si>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</si>
  <si>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</si>
  <si>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</si>
  <si>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</si>
  <si>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</si>
  <si>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</si>
  <si>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</si>
  <si>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</si>
  <si>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</si>
  <si>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</si>
  <si>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</si>
  <si>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</si>
  <si>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</si>
  <si>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</si>
  <si>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</si>
  <si>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</si>
  <si>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</si>
  <si>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</si>
  <si>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</si>
  <si>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</si>
  <si>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</si>
  <si>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</si>
  <si>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</si>
  <si>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</si>
  <si>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</si>
  <si>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</si>
  <si>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</si>
  <si>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</si>
  <si>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</si>
  <si>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</si>
  <si>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</si>
  <si>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</si>
  <si>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</si>
  <si>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</si>
  <si>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</si>
  <si>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</si>
  <si>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</si>
  <si>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</si>
  <si>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</si>
  <si>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</si>
  <si>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</si>
  <si>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</si>
  <si>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</si>
  <si>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</si>
  <si>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</si>
  <si>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</si>
  <si>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</si>
  <si>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</si>
  <si>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</si>
  <si>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</si>
  <si>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</si>
  <si>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</si>
  <si>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</si>
  <si>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</si>
  <si>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</si>
  <si>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</si>
  <si>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</si>
  <si>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</si>
  <si>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</si>
  <si>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</si>
  <si>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</si>
  <si>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</si>
  <si>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</si>
  <si>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</si>
  <si>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</si>
  <si>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</si>
  <si>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</si>
  <si>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</si>
  <si>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</si>
  <si>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</si>
  <si>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</si>
  <si>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</si>
  <si>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</si>
  <si>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</si>
  <si>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</si>
  <si>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</si>
  <si>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</si>
  <si>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</si>
  <si>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</si>
  <si>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</si>
  <si>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</si>
  <si>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</si>
  <si>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</si>
  <si>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</si>
  <si>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</si>
  <si>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</si>
  <si>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</si>
  <si>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</si>
  <si>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</si>
  <si>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</si>
  <si>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</si>
  <si>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</si>
  <si>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</si>
  <si>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</si>
  <si>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</si>
  <si>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</si>
  <si>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</si>
  <si>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</si>
  <si>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</si>
  <si>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</si>
  <si>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</si>
  <si>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</si>
  <si>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</si>
  <si>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</si>
  <si>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</si>
  <si>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</si>
  <si>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</si>
  <si>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</si>
  <si>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</si>
  <si>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</si>
  <si>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</si>
  <si>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</si>
  <si>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</si>
  <si>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</si>
  <si>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</si>
  <si>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</si>
  <si>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</si>
  <si>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</si>
  <si>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</si>
  <si>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</si>
  <si>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</si>
  <si>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</si>
  <si>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</si>
  <si>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</si>
  <si>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</si>
  <si>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</si>
  <si>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</si>
  <si>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</si>
  <si>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</si>
  <si>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</si>
  <si>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</si>
  <si>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</si>
  <si>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</si>
  <si>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</si>
  <si>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</si>
  <si>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</si>
  <si>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</si>
  <si>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</si>
  <si>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</si>
  <si>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</si>
  <si>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</si>
  <si>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</si>
  <si>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</si>
  <si>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</si>
  <si>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</si>
  <si>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</si>
  <si>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</si>
  <si>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</si>
  <si>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</si>
  <si>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</si>
  <si>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</si>
  <si>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</si>
  <si>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</si>
  <si>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</si>
  <si>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</si>
  <si>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</si>
  <si>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</si>
  <si>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</si>
  <si>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</si>
  <si>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</si>
  <si>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</si>
  <si>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</si>
  <si>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</si>
  <si>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</si>
  <si>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</si>
  <si>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</si>
  <si>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</si>
  <si>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</si>
  <si>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</si>
  <si>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</si>
  <si>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</si>
  <si>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</si>
  <si>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</si>
  <si>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</si>
  <si>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</si>
  <si>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</si>
  <si>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</si>
  <si>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</si>
  <si>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</si>
  <si>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</si>
  <si>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</si>
  <si>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</si>
  <si>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</si>
  <si>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</si>
  <si>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</si>
  <si>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</si>
  <si>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</si>
  <si>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</si>
  <si>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</si>
  <si>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</si>
  <si>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</si>
  <si>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</si>
  <si>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</si>
  <si>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</si>
  <si>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</si>
  <si>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</si>
  <si>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</si>
  <si>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</si>
  <si>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</si>
  <si>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</si>
  <si>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</si>
  <si>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</si>
  <si>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</si>
  <si>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</si>
  <si>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</si>
  <si>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</si>
  <si>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</si>
  <si>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</si>
  <si>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</si>
  <si>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</si>
  <si>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</si>
  <si>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</si>
  <si>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</si>
  <si>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</si>
  <si>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</si>
  <si>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</si>
  <si>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</si>
  <si>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</si>
  <si>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</si>
  <si>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</si>
  <si>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</si>
  <si>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</si>
  <si>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</si>
  <si>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</si>
  <si>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</si>
  <si>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</si>
  <si>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</si>
  <si>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</si>
  <si>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</si>
  <si>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</si>
  <si>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</si>
  <si>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</si>
  <si>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</si>
  <si>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</si>
  <si>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</si>
  <si>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</si>
  <si>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</si>
  <si>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</si>
  <si>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</si>
  <si>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</si>
  <si>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</si>
  <si>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</si>
  <si>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</si>
  <si>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</si>
  <si>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</si>
  <si>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</si>
  <si>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</si>
  <si>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</si>
  <si>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</si>
  <si>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</si>
  <si>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</si>
  <si>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</si>
  <si>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</si>
  <si>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</si>
  <si>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</si>
  <si>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</si>
  <si>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</si>
  <si>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</si>
  <si>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</si>
  <si>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</si>
  <si>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</si>
  <si>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</si>
  <si>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</si>
  <si>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</si>
  <si>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</si>
  <si>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</si>
  <si>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</si>
  <si>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</si>
  <si>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</si>
  <si>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</si>
  <si>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</si>
  <si>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</si>
  <si>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</si>
  <si>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</si>
  <si>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</si>
  <si>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</si>
  <si>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</si>
  <si>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</si>
  <si>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</si>
  <si>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</si>
  <si>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</si>
  <si>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</si>
  <si>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</si>
  <si>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</si>
  <si>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</si>
  <si>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</si>
  <si>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</si>
  <si>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</si>
  <si>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</si>
  <si>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</si>
  <si>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</si>
  <si>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</si>
  <si>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</si>
  <si>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</si>
  <si>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</si>
  <si>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</si>
  <si>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</si>
  <si>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</si>
  <si>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</si>
  <si>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</si>
  <si>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</si>
  <si>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</si>
  <si>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</si>
  <si>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</si>
  <si>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</si>
  <si>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</si>
  <si>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</si>
  <si>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</si>
  <si>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</si>
  <si>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</si>
  <si>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</si>
  <si>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</si>
  <si>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</si>
  <si>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</si>
  <si>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</si>
  <si>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</si>
  <si>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</si>
  <si>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</si>
  <si>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</si>
  <si>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</si>
  <si>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</si>
  <si>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</si>
  <si>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</si>
  <si>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</si>
  <si>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</si>
  <si>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</si>
  <si>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</si>
  <si>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</si>
  <si>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</si>
  <si>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</si>
  <si>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</si>
  <si>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</si>
  <si>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</si>
  <si>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</si>
  <si>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</si>
  <si>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</si>
  <si>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</si>
  <si>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</si>
  <si>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</si>
  <si>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</si>
  <si>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</si>
  <si>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</si>
  <si>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</si>
  <si>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</si>
  <si>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</si>
  <si>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</si>
  <si>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</si>
  <si>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</si>
  <si>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</si>
  <si>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</si>
  <si>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</si>
  <si>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</si>
  <si>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</si>
  <si>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</si>
  <si>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</si>
  <si>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</si>
  <si>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</si>
  <si>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</si>
  <si>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</si>
  <si>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</si>
  <si>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</si>
  <si>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</si>
  <si>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</si>
  <si>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</si>
  <si>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</si>
  <si>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</si>
  <si>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</si>
  <si>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</si>
  <si>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</si>
  <si>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</si>
  <si>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</si>
  <si>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</si>
  <si>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</si>
  <si>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</si>
  <si>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</si>
  <si>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</si>
  <si>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</si>
  <si>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</si>
  <si>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</si>
  <si>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</si>
  <si>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</si>
  <si>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</si>
  <si>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</si>
  <si>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</si>
  <si>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</si>
  <si>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</si>
  <si>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</si>
  <si>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</si>
  <si>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</si>
  <si>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</si>
  <si>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</si>
  <si>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</si>
  <si>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</si>
  <si>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</si>
  <si>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</si>
  <si>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</si>
  <si>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</si>
  <si>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</si>
  <si>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</si>
  <si>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</si>
  <si>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</si>
  <si>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</si>
  <si>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</si>
  <si>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</si>
  <si>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</si>
  <si>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</si>
  <si>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</si>
  <si>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</si>
  <si>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</si>
  <si>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</si>
  <si>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</si>
  <si>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</si>
  <si>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</si>
  <si>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</si>
  <si>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</si>
  <si>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</si>
  <si>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</si>
  <si>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</si>
  <si>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</si>
  <si>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</si>
  <si>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</si>
  <si>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</si>
  <si>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</si>
  <si>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</si>
  <si>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</si>
  <si>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</si>
  <si>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</si>
  <si>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</si>
  <si>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</si>
  <si>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</si>
  <si>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</si>
  <si>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</si>
  <si>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</si>
  <si>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</si>
  <si>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</si>
  <si>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</si>
  <si>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</si>
  <si>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</si>
  <si>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</si>
  <si>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</si>
  <si>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</si>
  <si>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</si>
  <si>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</si>
  <si>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</si>
  <si>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</si>
  <si>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</si>
  <si>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</si>
  <si>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</si>
  <si>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</si>
  <si>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</si>
  <si>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</si>
  <si>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</si>
  <si>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</si>
  <si>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</si>
  <si>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</si>
  <si>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</si>
  <si>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</si>
  <si>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</si>
  <si>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</si>
  <si>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</si>
  <si>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</si>
  <si>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</si>
  <si>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</si>
  <si>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</si>
  <si>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</si>
  <si>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</si>
  <si>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</si>
  <si>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</si>
  <si>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</si>
  <si>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</si>
  <si>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</si>
  <si>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</si>
  <si>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</si>
  <si>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</si>
  <si>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</si>
  <si>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</si>
  <si>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</si>
  <si>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</si>
  <si>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</si>
  <si>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</si>
  <si>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</si>
  <si>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</si>
  <si>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</si>
  <si>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</si>
  <si>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</si>
  <si>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</si>
  <si>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</si>
  <si>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</si>
  <si>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</si>
  <si>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</si>
  <si>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</si>
  <si>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</si>
  <si>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</si>
  <si>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</si>
  <si>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</si>
  <si>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</si>
  <si>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</si>
  <si>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</si>
  <si>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</si>
  <si>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</si>
  <si>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</si>
  <si>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</si>
  <si>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</si>
  <si>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</si>
  <si>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</si>
  <si>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</si>
  <si>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</si>
  <si>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</si>
  <si>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</si>
  <si>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</si>
  <si>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</si>
  <si>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</si>
  <si>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</si>
  <si>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</si>
  <si>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</si>
  <si>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</si>
  <si>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</si>
  <si>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</si>
  <si>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</si>
  <si>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</si>
  <si>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</si>
  <si>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</si>
  <si>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</si>
  <si>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</si>
  <si>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</si>
  <si>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</si>
  <si>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</si>
  <si>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</si>
  <si>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</si>
  <si>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</si>
  <si>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</si>
  <si>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</si>
  <si>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</si>
  <si>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</si>
  <si>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</si>
  <si>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</si>
  <si>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</si>
  <si>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</si>
  <si>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</si>
  <si>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</si>
  <si>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</si>
  <si>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</si>
  <si>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</si>
  <si>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</si>
  <si>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</si>
  <si>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</si>
  <si>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</si>
  <si>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</si>
  <si>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</si>
  <si>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</si>
  <si>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</si>
  <si>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</si>
  <si>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</si>
  <si>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</si>
  <si>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</si>
  <si>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</si>
  <si>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</si>
  <si>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</si>
  <si>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</si>
  <si>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</si>
  <si>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</si>
  <si>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</si>
  <si>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</si>
  <si>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</si>
  <si>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</si>
  <si>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</si>
  <si>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</si>
  <si>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</si>
  <si>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</si>
  <si>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</si>
  <si>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</si>
  <si>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</si>
  <si>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</si>
  <si>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</si>
  <si>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</si>
  <si>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</si>
  <si>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</si>
  <si>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</si>
  <si>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</si>
  <si>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</si>
  <si>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</si>
  <si>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</si>
  <si>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</si>
  <si>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</si>
  <si>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</si>
  <si>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</si>
  <si>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</si>
  <si>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</si>
  <si>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</si>
  <si>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</si>
  <si>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</si>
  <si>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</si>
  <si>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</si>
  <si>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</si>
  <si>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</si>
  <si>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</si>
  <si>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</si>
  <si>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</si>
  <si>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</si>
  <si>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</si>
  <si>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</si>
  <si>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</si>
  <si>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</si>
  <si>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</si>
  <si>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</si>
  <si>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</si>
  <si>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</si>
  <si>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</si>
  <si>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</si>
  <si>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</si>
  <si>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</si>
  <si>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</si>
  <si>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</si>
  <si>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</si>
  <si>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</si>
  <si>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</si>
  <si>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</si>
  <si>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</si>
  <si>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</si>
  <si>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</si>
  <si>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</si>
  <si>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</si>
  <si>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</si>
  <si>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</si>
  <si>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</si>
  <si>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</si>
  <si>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</si>
  <si>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</si>
  <si>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</si>
  <si>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</si>
  <si>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</si>
  <si>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</si>
  <si>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</si>
  <si>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</si>
  <si>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</si>
  <si>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</si>
  <si>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</si>
  <si>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</si>
  <si>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</si>
  <si>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</si>
  <si>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</si>
  <si>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</si>
  <si>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</si>
  <si>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</si>
  <si>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</si>
  <si>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</si>
  <si>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</si>
  <si>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</si>
  <si>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</si>
  <si>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</si>
  <si>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</si>
  <si>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</si>
  <si>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</si>
  <si>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</si>
  <si>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</si>
  <si>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</si>
  <si>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</si>
  <si>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</si>
  <si>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</si>
  <si>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</si>
  <si>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</si>
  <si>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</si>
  <si>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</si>
  <si>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</si>
  <si>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</si>
  <si>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</si>
  <si>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</si>
  <si>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</si>
  <si>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</si>
  <si>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</si>
  <si>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</si>
  <si>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</si>
  <si>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</si>
  <si>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</si>
  <si>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</si>
  <si>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</si>
  <si>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</si>
  <si>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</si>
  <si>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</si>
  <si>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</si>
  <si>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</si>
  <si>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</si>
  <si>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</si>
  <si>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</si>
  <si>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</si>
  <si>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</si>
  <si>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</si>
  <si>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</si>
  <si>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</si>
  <si>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</si>
  <si>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</si>
  <si>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</si>
  <si>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</si>
  <si>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</si>
  <si>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</si>
  <si>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</si>
  <si>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</si>
  <si>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</si>
  <si>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</si>
  <si>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</si>
  <si>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</si>
  <si>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</si>
  <si>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</si>
  <si>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</si>
  <si>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</si>
  <si>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</si>
  <si>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</si>
  <si>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</si>
  <si>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</si>
  <si>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</si>
  <si>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</si>
  <si>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</si>
  <si>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</si>
  <si>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</si>
  <si>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</si>
  <si>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</si>
  <si>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</si>
  <si>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</si>
  <si>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</si>
  <si>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</si>
  <si>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</si>
  <si>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</si>
  <si>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</si>
  <si>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</si>
  <si>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</si>
  <si>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</si>
  <si>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</si>
  <si>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</si>
  <si>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</si>
  <si>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</si>
  <si>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</si>
  <si>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</si>
  <si>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</si>
  <si>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</si>
  <si>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</si>
  <si>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</si>
  <si>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</si>
  <si>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</si>
  <si>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</si>
  <si>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</si>
  <si>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</si>
  <si>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</si>
  <si>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</si>
  <si>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</si>
  <si>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</si>
  <si>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</si>
  <si>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</si>
  <si>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</si>
  <si>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</si>
  <si>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</si>
  <si>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</si>
  <si>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</si>
  <si>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</si>
  <si>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</si>
  <si>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</si>
  <si>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</si>
  <si>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</si>
  <si>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</si>
  <si>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</si>
  <si>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</si>
  <si>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</si>
  <si>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</si>
  <si>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</si>
  <si>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</si>
  <si>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</si>
  <si>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</si>
  <si>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</si>
  <si>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</si>
  <si>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</si>
  <si>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</si>
  <si>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</si>
  <si>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</si>
  <si>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</si>
  <si>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</si>
  <si>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</si>
  <si>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</si>
  <si>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</si>
  <si>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</si>
  <si>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</si>
  <si>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</si>
  <si>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</si>
  <si>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</si>
  <si>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</si>
  <si>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</si>
  <si>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</si>
  <si>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</si>
  <si>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</si>
  <si>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</si>
  <si>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</si>
  <si>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</si>
  <si>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</si>
  <si>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</si>
  <si>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</si>
  <si>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</si>
  <si>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</si>
  <si>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</si>
  <si>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</si>
  <si>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</si>
  <si>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</si>
  <si>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</si>
  <si>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</si>
  <si>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</si>
  <si>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</si>
  <si>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</si>
  <si>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</si>
  <si>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</si>
  <si>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</si>
  <si>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</si>
  <si>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</si>
  <si>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</si>
  <si>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</si>
  <si>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</si>
  <si>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</si>
  <si>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</si>
  <si>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</si>
  <si>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</si>
  <si>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</si>
  <si>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</si>
  <si>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</si>
  <si>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</si>
  <si>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</si>
  <si>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</si>
  <si>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</si>
  <si>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</si>
  <si>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</si>
  <si>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</si>
  <si>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</si>
  <si>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</si>
  <si>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</si>
  <si>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</si>
  <si>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</si>
  <si>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</si>
  <si>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</si>
  <si>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</si>
  <si>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</si>
  <si>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</si>
  <si>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</si>
  <si>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</si>
  <si>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</si>
  <si>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</si>
  <si>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</si>
  <si>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</si>
  <si>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</si>
  <si>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</si>
  <si>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</si>
  <si>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</si>
  <si>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</si>
  <si>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</si>
  <si>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</si>
  <si>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</si>
  <si>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</si>
  <si>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</si>
  <si>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</si>
  <si>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</si>
  <si>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</si>
  <si>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</si>
  <si>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</si>
  <si>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</si>
  <si>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</si>
  <si>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</si>
  <si>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</si>
  <si>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</si>
  <si>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</si>
  <si>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</si>
  <si>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</si>
  <si>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</si>
  <si>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</si>
  <si>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</si>
  <si>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</si>
  <si>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</si>
  <si>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</si>
  <si>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</si>
  <si>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</si>
  <si>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</si>
  <si>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</si>
  <si>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</si>
  <si>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</si>
  <si>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</si>
  <si>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</si>
  <si>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</si>
  <si>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</si>
  <si>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</si>
  <si>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</si>
  <si>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</si>
  <si>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</si>
  <si>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</si>
  <si>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</si>
  <si>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</si>
  <si>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</si>
  <si>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</si>
  <si>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</si>
  <si>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</si>
  <si>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</si>
  <si>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</si>
  <si>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</si>
  <si>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</si>
  <si>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</si>
  <si>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</si>
  <si>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</si>
  <si>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</si>
  <si>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</si>
  <si>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</si>
  <si>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</si>
  <si>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</si>
  <si>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</si>
  <si>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</si>
  <si>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</si>
  <si>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</si>
  <si>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</si>
  <si>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</si>
  <si>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</si>
  <si>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</si>
  <si>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</si>
  <si>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</si>
  <si>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</si>
  <si>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</si>
  <si>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</si>
  <si>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</si>
  <si>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</si>
  <si>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</si>
  <si>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</si>
  <si>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</si>
  <si>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</si>
  <si>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</si>
  <si>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</si>
  <si>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</si>
  <si>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</si>
  <si>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</si>
  <si>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</si>
  <si>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</si>
  <si>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</si>
  <si>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</si>
  <si>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</si>
  <si>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</si>
  <si>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</si>
  <si>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</si>
  <si>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</si>
  <si>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</si>
  <si>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</si>
  <si>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</si>
  <si>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</si>
  <si>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</si>
  <si>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</si>
  <si>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</si>
  <si>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</si>
  <si>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</si>
  <si>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</si>
  <si>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</si>
  <si>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</si>
  <si>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</si>
  <si>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</si>
  <si>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</si>
  <si>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</si>
  <si>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</si>
  <si>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</si>
  <si>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</si>
  <si>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</si>
  <si>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</si>
  <si>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</si>
  <si>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</si>
  <si>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</si>
  <si>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</si>
  <si>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</si>
  <si>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</si>
  <si>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</si>
  <si>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</si>
  <si>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</si>
  <si>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</si>
  <si>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</si>
  <si>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</si>
  <si>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</si>
  <si>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</si>
  <si>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</si>
  <si>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</si>
  <si>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</si>
  <si>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</si>
  <si>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</si>
  <si>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</si>
  <si>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</si>
  <si>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</si>
  <si>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</si>
  <si>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</si>
  <si>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</si>
  <si>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</si>
  <si>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</si>
  <si>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</si>
  <si>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</si>
  <si>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</si>
  <si>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</si>
  <si>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</si>
  <si>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</si>
  <si>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</si>
  <si>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</si>
  <si>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</si>
  <si>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</si>
  <si>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</si>
  <si>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</si>
  <si>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</si>
  <si>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</si>
  <si>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</si>
  <si>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</si>
  <si>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</si>
  <si>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</si>
  <si>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</si>
  <si>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</si>
  <si>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</si>
  <si>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</si>
  <si>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</si>
  <si>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</si>
  <si>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</si>
  <si>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</si>
  <si>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</si>
  <si>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</si>
  <si>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</si>
  <si>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</si>
  <si>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</si>
  <si>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</si>
  <si>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</si>
  <si>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</si>
  <si>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</si>
  <si>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</si>
  <si>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</si>
  <si>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</si>
  <si>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</si>
  <si>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</si>
  <si>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</si>
  <si>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</si>
  <si>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</si>
  <si>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</si>
  <si>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</si>
  <si>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</si>
  <si>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</si>
  <si>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</si>
  <si>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</si>
  <si>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</si>
  <si>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</si>
  <si>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</si>
  <si>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</si>
  <si>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</si>
  <si>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</si>
  <si>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</si>
  <si>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</si>
  <si>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</si>
  <si>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</si>
  <si>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</si>
  <si>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</si>
  <si>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</si>
  <si>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</si>
  <si>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</si>
  <si>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</si>
  <si>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</si>
  <si>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</si>
  <si>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</si>
  <si>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</si>
  <si>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</si>
  <si>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</si>
  <si>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</si>
  <si>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</si>
  <si>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</si>
  <si>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</si>
  <si>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</si>
  <si>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</si>
  <si>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</si>
  <si>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</si>
  <si>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</si>
  <si>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</si>
  <si>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</si>
  <si>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</si>
  <si>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</si>
  <si>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</si>
  <si>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</si>
  <si>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</si>
  <si>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</si>
  <si>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</si>
  <si>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</si>
  <si>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</si>
  <si>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</si>
  <si>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</si>
  <si>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</si>
  <si>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</si>
  <si>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</si>
  <si>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</si>
  <si>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</si>
  <si>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</si>
  <si>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</si>
  <si>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</si>
  <si>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</si>
  <si>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</si>
  <si>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</si>
  <si>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</si>
  <si>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</si>
  <si>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</si>
  <si>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</si>
  <si>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</si>
  <si>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</si>
  <si>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</si>
  <si>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</si>
  <si>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</si>
  <si>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</si>
  <si>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</si>
  <si>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</si>
  <si>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</si>
  <si>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</si>
  <si>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</si>
  <si>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</si>
  <si>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</si>
  <si>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</si>
  <si>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</si>
  <si>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</si>
  <si>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</si>
  <si>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</si>
  <si>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</si>
  <si>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</si>
  <si>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</si>
  <si>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</si>
  <si>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</si>
  <si>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</si>
  <si>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</si>
  <si>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</si>
  <si>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</si>
  <si>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</si>
  <si>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</si>
  <si>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</si>
  <si>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</si>
  <si>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</si>
  <si>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</si>
  <si>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</si>
  <si>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</si>
  <si>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</si>
  <si>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</si>
  <si>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</si>
  <si>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</si>
  <si>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</si>
  <si>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</si>
  <si>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</si>
  <si>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</si>
  <si>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</si>
  <si>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</si>
  <si>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</si>
  <si>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</si>
  <si>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</si>
  <si>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</si>
  <si>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</si>
  <si>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</si>
  <si>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</si>
  <si>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</si>
  <si>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</si>
  <si>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</si>
  <si>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</si>
  <si>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</si>
  <si>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</si>
  <si>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</si>
  <si>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</si>
  <si>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</si>
  <si>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</si>
  <si>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</si>
  <si>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</si>
  <si>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</si>
  <si>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</si>
  <si>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</si>
  <si>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</si>
  <si>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</si>
  <si>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</si>
  <si>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</si>
  <si>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</si>
  <si>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</si>
  <si>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</si>
  <si>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</si>
  <si>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</si>
  <si>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</si>
  <si>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</si>
  <si>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</si>
  <si>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</si>
  <si>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</si>
  <si>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</si>
  <si>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</si>
  <si>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</si>
  <si>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</si>
  <si>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</si>
  <si>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</si>
  <si>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</si>
  <si>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</si>
  <si>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</si>
  <si>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</si>
  <si>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</si>
  <si>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</si>
  <si>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</si>
  <si>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</si>
  <si>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</si>
  <si>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</si>
  <si>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</si>
  <si>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</si>
  <si>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</si>
  <si>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</si>
  <si>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</si>
  <si>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</si>
  <si>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</si>
  <si>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</si>
  <si>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</si>
  <si>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</si>
  <si>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</si>
  <si>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</si>
  <si>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</si>
  <si>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</si>
  <si>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</si>
  <si>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</si>
  <si>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</si>
  <si>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</si>
  <si>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</si>
  <si>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</si>
  <si>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</si>
  <si>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</si>
  <si>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</si>
  <si>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</si>
  <si>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</si>
  <si>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</si>
  <si>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</si>
  <si>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</si>
  <si>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</si>
  <si>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</si>
  <si>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</si>
  <si>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</si>
  <si>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</si>
  <si>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</si>
  <si>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</si>
  <si>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</si>
  <si>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</si>
  <si>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</si>
  <si>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</si>
  <si>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</si>
  <si>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</si>
  <si>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</si>
  <si>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</si>
  <si>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</si>
  <si>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</si>
  <si>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</si>
  <si>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</si>
  <si>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</si>
  <si>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</si>
  <si>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</si>
  <si>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</si>
  <si>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</si>
  <si>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</si>
  <si>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</si>
  <si>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</si>
  <si>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</si>
  <si>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</si>
  <si>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</si>
  <si>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</si>
  <si>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</si>
  <si>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</si>
  <si>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</si>
  <si>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</si>
  <si>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</si>
  <si>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</si>
  <si>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</si>
  <si>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</si>
  <si>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</si>
  <si>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</si>
  <si>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</si>
  <si>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</si>
  <si>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</si>
  <si>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</si>
  <si>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</si>
  <si>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</si>
  <si>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</si>
  <si>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</si>
  <si>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</si>
  <si>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</si>
  <si>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</si>
  <si>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</si>
  <si>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</si>
  <si>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</si>
  <si>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</si>
  <si>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</si>
  <si>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</si>
  <si>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</si>
  <si>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</si>
  <si>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</si>
  <si>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</si>
  <si>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</si>
  <si>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</si>
  <si>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</si>
  <si>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</si>
  <si>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</si>
  <si>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</si>
  <si>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</si>
  <si>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</si>
  <si>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</si>
  <si>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</si>
  <si>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</si>
  <si>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</si>
  <si>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</si>
  <si>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</si>
  <si>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</si>
  <si>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</si>
  <si>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</si>
  <si>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</si>
  <si>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</si>
  <si>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</si>
  <si>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</si>
  <si>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</si>
  <si>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</si>
  <si>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</si>
  <si>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</si>
  <si>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</si>
  <si>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</si>
  <si>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</si>
  <si>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</si>
  <si>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</si>
  <si>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</si>
  <si>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</si>
  <si>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</si>
  <si>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</si>
  <si>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</si>
  <si>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</si>
  <si>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</si>
  <si>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</si>
  <si>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</si>
  <si>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</si>
  <si>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</si>
  <si>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</si>
  <si>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</si>
  <si>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</si>
  <si>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</si>
  <si>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</si>
  <si>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</si>
  <si>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</si>
  <si>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</si>
  <si>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</si>
  <si>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</si>
  <si>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</si>
  <si>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</si>
  <si>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</si>
  <si>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</si>
  <si>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</si>
  <si>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</si>
  <si>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</si>
  <si>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</si>
  <si>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</si>
  <si>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</si>
  <si>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</si>
  <si>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</si>
  <si>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</si>
  <si>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</si>
  <si>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</si>
  <si>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</si>
  <si>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</si>
  <si>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</si>
  <si>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</si>
  <si>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</si>
  <si>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</si>
  <si>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</si>
  <si>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</si>
  <si>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</si>
  <si>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</si>
  <si>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</si>
  <si>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</si>
  <si>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</si>
  <si>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</si>
  <si>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</si>
  <si>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</si>
  <si>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</si>
  <si>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</si>
  <si>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</si>
  <si>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</si>
  <si>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</si>
  <si>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</si>
  <si>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</si>
  <si>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</si>
  <si>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</si>
  <si>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</si>
  <si>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</si>
  <si>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</si>
  <si>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</si>
  <si>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</si>
  <si>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</si>
  <si>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</si>
  <si>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</si>
  <si>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</si>
  <si>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</si>
  <si>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</si>
  <si>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</si>
  <si>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</si>
  <si>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</si>
  <si>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</si>
  <si>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</si>
  <si>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</si>
  <si>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</si>
  <si>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</si>
  <si>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</si>
  <si>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</si>
  <si>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</si>
  <si>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</si>
  <si>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</si>
  <si>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</si>
  <si>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</si>
  <si>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</si>
  <si>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</si>
  <si>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</si>
  <si>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</si>
  <si>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</si>
  <si>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</si>
  <si>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</si>
  <si>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</si>
  <si>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</si>
  <si>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</si>
  <si>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</si>
  <si>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</si>
  <si>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</si>
  <si>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</si>
  <si>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</si>
  <si>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</si>
  <si>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</si>
  <si>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</si>
  <si>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</si>
  <si>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</si>
  <si>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</si>
  <si>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</si>
  <si>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</si>
  <si>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</si>
  <si>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</si>
  <si>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</si>
  <si>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</si>
  <si>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</si>
  <si>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</si>
  <si>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</si>
  <si>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</si>
  <si>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</si>
  <si>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</si>
  <si>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</si>
  <si>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</si>
  <si>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</si>
  <si>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</si>
  <si>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</si>
  <si>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</si>
  <si>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</si>
  <si>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</si>
  <si>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</si>
  <si>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</si>
  <si>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</si>
  <si>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</si>
  <si>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</si>
  <si>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</si>
  <si>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</si>
  <si>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</si>
  <si>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</si>
  <si>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</si>
  <si>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</si>
  <si>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</si>
  <si>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</si>
  <si>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</si>
  <si>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</si>
  <si>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</si>
  <si>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</si>
  <si>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</si>
  <si>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</si>
  <si>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</si>
  <si>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</si>
  <si>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</si>
  <si>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</si>
  <si>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</si>
  <si>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</si>
  <si>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</si>
  <si>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</si>
  <si>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</si>
  <si>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</si>
  <si>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</si>
  <si>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</si>
  <si>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</si>
  <si>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</si>
  <si>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</si>
  <si>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</si>
  <si>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</si>
  <si>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</si>
  <si>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</si>
  <si>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</si>
  <si>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</si>
  <si>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</si>
  <si>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</si>
  <si>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</si>
  <si>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</si>
  <si>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</si>
  <si>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</si>
  <si>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</si>
  <si>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</si>
  <si>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</si>
  <si>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</si>
  <si>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</si>
  <si>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</si>
  <si>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</si>
  <si>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</si>
  <si>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</si>
  <si>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</si>
  <si>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</si>
  <si>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</si>
  <si>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</si>
  <si>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</si>
  <si>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</si>
  <si>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</si>
  <si>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</si>
  <si>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</si>
  <si>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</si>
  <si>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</si>
  <si>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</si>
  <si>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</si>
  <si>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</si>
  <si>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</si>
  <si>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</si>
  <si>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</si>
  <si>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</si>
  <si>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</si>
  <si>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</si>
  <si>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</si>
  <si>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</si>
  <si>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</si>
  <si>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</si>
  <si>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</si>
  <si>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</si>
  <si>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</si>
  <si>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</si>
  <si>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</si>
  <si>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</si>
  <si>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</si>
  <si>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</si>
  <si>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</si>
  <si>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</si>
  <si>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</si>
  <si>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</si>
  <si>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</si>
  <si>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</si>
  <si>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</si>
  <si>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</si>
  <si>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</si>
  <si>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</si>
  <si>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</si>
  <si>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</si>
  <si>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</si>
  <si>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</si>
  <si>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</si>
  <si>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</si>
  <si>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</si>
  <si>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</si>
  <si>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</si>
  <si>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</si>
  <si>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</si>
  <si>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</si>
  <si>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</si>
  <si>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</si>
  <si>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</si>
  <si>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</si>
  <si>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</si>
  <si>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</si>
  <si>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</si>
  <si>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</si>
  <si>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</si>
  <si>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</si>
  <si>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</si>
  <si>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</si>
  <si>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</si>
  <si>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</si>
  <si>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</si>
  <si>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</si>
  <si>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</si>
  <si>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</si>
  <si>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</si>
  <si>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</si>
  <si>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</si>
  <si>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</si>
  <si>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</si>
  <si>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</si>
  <si>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</si>
  <si>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</si>
  <si>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</si>
  <si>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</si>
  <si>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</si>
  <si>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</si>
  <si>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</si>
  <si>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</si>
  <si>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</si>
  <si>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</si>
  <si>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</si>
  <si>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</si>
  <si>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</si>
  <si>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</si>
  <si>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</si>
  <si>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</si>
  <si>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</si>
  <si>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</si>
  <si>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</si>
  <si>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</si>
  <si>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</si>
  <si>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</si>
  <si>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</si>
  <si>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</si>
  <si>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</si>
  <si>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</si>
  <si>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</si>
  <si>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</si>
  <si>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</si>
  <si>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</si>
  <si>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</si>
  <si>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</si>
  <si>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</si>
  <si>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</si>
  <si>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</si>
  <si>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</si>
  <si>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</si>
  <si>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</si>
  <si>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</si>
  <si>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</si>
  <si>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</si>
  <si>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</si>
  <si>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</si>
  <si>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</si>
  <si>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</si>
  <si>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</si>
  <si>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</si>
  <si>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</si>
  <si>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</si>
  <si>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</si>
  <si>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</si>
  <si>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</si>
  <si>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</si>
  <si>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</si>
  <si>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</si>
  <si>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</si>
  <si>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</si>
  <si>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</si>
  <si>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</si>
  <si>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</si>
  <si>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</si>
  <si>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</si>
  <si>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</si>
  <si>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</si>
  <si>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</si>
  <si>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</si>
  <si>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</si>
  <si>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</si>
  <si>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</si>
  <si>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</si>
  <si>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</si>
  <si>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</si>
  <si>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</si>
  <si>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</si>
  <si>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</si>
  <si>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</si>
  <si>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</si>
  <si>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</si>
  <si>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</si>
  <si>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</si>
  <si>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</si>
  <si>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</si>
  <si>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</si>
  <si>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</si>
  <si>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</si>
  <si>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</si>
  <si>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</si>
  <si>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</si>
  <si>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</si>
  <si>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</si>
  <si>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</si>
  <si>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</si>
  <si>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</si>
  <si>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</si>
  <si>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</si>
  <si>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</si>
  <si>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</si>
  <si>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</si>
  <si>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</si>
  <si>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</si>
  <si>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</si>
  <si>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</si>
  <si>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</si>
  <si>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</si>
  <si>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</si>
  <si>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</si>
  <si>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</si>
  <si>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</si>
  <si>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</si>
  <si>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</si>
  <si>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</si>
  <si>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</si>
  <si>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</si>
  <si>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</si>
  <si>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</si>
  <si>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</si>
  <si>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</si>
  <si>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</si>
  <si>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</si>
  <si>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</si>
  <si>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</si>
  <si>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</si>
  <si>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</si>
  <si>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</si>
  <si>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</si>
  <si>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</si>
  <si>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</si>
  <si>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</si>
  <si>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</si>
  <si>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</si>
  <si>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</si>
  <si>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</si>
  <si>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</si>
  <si>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</si>
  <si>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</si>
  <si>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</si>
  <si>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</si>
  <si>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</si>
  <si>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</si>
  <si>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</si>
  <si>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</si>
  <si>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</si>
  <si>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</si>
  <si>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</si>
  <si>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</si>
  <si>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</si>
  <si>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</si>
  <si>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</si>
  <si>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</si>
  <si>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</si>
  <si>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</si>
  <si>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</si>
  <si>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</si>
  <si>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</si>
  <si>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</si>
  <si>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</si>
  <si>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</si>
  <si>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</si>
  <si>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</si>
  <si>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</si>
  <si>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</si>
  <si>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</si>
  <si>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</si>
  <si>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</si>
  <si>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</si>
  <si>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</si>
  <si>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</si>
  <si>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</si>
  <si>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</si>
  <si>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</si>
  <si>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</si>
  <si>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</si>
  <si>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</si>
  <si>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</si>
  <si>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</si>
  <si>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</si>
  <si>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</si>
  <si>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</si>
  <si>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</si>
  <si>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</si>
  <si>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</si>
  <si>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</si>
  <si>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</si>
  <si>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</si>
  <si>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</si>
  <si>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</si>
  <si>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</si>
  <si>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</si>
  <si>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</si>
  <si>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</si>
  <si>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</si>
  <si>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</si>
  <si>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</si>
  <si>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</si>
  <si>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</si>
  <si>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</si>
  <si>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</si>
  <si>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</si>
  <si>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</si>
  <si>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</si>
  <si>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</si>
  <si>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</si>
  <si>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</si>
  <si>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</si>
  <si>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</si>
  <si>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</si>
  <si>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</si>
  <si>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</si>
  <si>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</si>
  <si>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</si>
  <si>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</si>
  <si>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</si>
  <si>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</si>
  <si>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</si>
  <si>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</si>
  <si>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</si>
  <si>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</si>
  <si>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</si>
  <si>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</si>
  <si>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</si>
  <si>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</si>
  <si>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</si>
  <si>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</si>
  <si>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</si>
  <si>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</si>
  <si>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</si>
  <si>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</si>
  <si>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</si>
  <si>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</si>
  <si>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</si>
  <si>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</si>
  <si>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</si>
  <si>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</si>
  <si>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</si>
  <si>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</si>
  <si>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</si>
  <si>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</si>
  <si>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</si>
  <si>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</si>
  <si>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</si>
  <si>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</si>
  <si>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</si>
  <si>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</si>
  <si>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</si>
  <si>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</si>
  <si>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</si>
  <si>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</si>
  <si>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</si>
  <si>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</si>
  <si>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</si>
  <si>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</si>
  <si>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</si>
  <si>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</si>
  <si>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</si>
  <si>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</si>
  <si>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</si>
  <si>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</si>
  <si>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</si>
  <si>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</si>
  <si>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</si>
  <si>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</si>
  <si>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</si>
  <si>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</si>
  <si>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</si>
  <si>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</si>
  <si>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</si>
  <si>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</si>
  <si>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</si>
  <si>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</si>
  <si>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</si>
  <si>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</si>
  <si>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</si>
  <si>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</si>
  <si>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</si>
  <si>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</si>
  <si>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</si>
  <si>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</si>
  <si>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</si>
  <si>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</si>
  <si>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</si>
  <si>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</si>
  <si>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</si>
  <si>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</si>
  <si>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</si>
  <si>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</si>
  <si>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</si>
  <si>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</si>
  <si>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</si>
  <si>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</si>
  <si>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</si>
  <si>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</si>
  <si>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</si>
  <si>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</si>
  <si>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</si>
  <si>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</si>
  <si>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</si>
  <si>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</si>
  <si>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</si>
  <si>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</si>
  <si>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</si>
  <si>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</si>
  <si>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</si>
  <si>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</si>
  <si>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</si>
  <si>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</si>
  <si>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</si>
  <si>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</si>
  <si>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</si>
  <si>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</si>
  <si>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</si>
  <si>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</si>
  <si>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</si>
  <si>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</si>
  <si>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</si>
  <si>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</si>
  <si>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</si>
  <si>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</si>
  <si>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</si>
  <si>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</si>
  <si>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</si>
  <si>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</si>
  <si>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</si>
  <si>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</si>
  <si>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</si>
  <si>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</si>
  <si>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</si>
  <si>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</si>
  <si>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</si>
  <si>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</si>
  <si>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</si>
  <si>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</si>
  <si>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</si>
  <si>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</si>
  <si>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</si>
  <si>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</si>
  <si>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</si>
  <si>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</si>
  <si>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</si>
  <si>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</si>
  <si>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</si>
  <si>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</si>
  <si>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</si>
  <si>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</si>
  <si>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</si>
  <si>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</si>
  <si>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</si>
  <si>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</si>
  <si>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</si>
  <si>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</si>
  <si>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</si>
  <si>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</si>
  <si>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</si>
  <si>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</si>
  <si>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</si>
  <si>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</si>
  <si>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</si>
  <si>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</si>
  <si>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</si>
  <si>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</si>
  <si>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</si>
  <si>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</si>
  <si>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</si>
  <si>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</si>
  <si>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</si>
  <si>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</si>
  <si>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</si>
  <si>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</si>
  <si>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</si>
  <si>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</si>
  <si>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</si>
  <si>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</si>
  <si>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</si>
  <si>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</si>
  <si>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</si>
  <si>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</si>
  <si>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</si>
  <si>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</si>
  <si>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</si>
  <si>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</si>
  <si>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</si>
  <si>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</si>
  <si>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</si>
  <si>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</si>
  <si>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</si>
  <si>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</si>
  <si>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</si>
  <si>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</si>
  <si>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</si>
  <si>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</si>
  <si>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</si>
  <si>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</si>
  <si>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</si>
  <si>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</si>
  <si>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</si>
  <si>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</si>
  <si>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</si>
  <si>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</si>
  <si>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</si>
  <si>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</si>
  <si>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</si>
  <si>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</si>
  <si>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</si>
  <si>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</si>
  <si>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</si>
  <si>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</si>
  <si>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</si>
  <si>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</si>
  <si>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</si>
  <si>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</si>
  <si>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</si>
  <si>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</si>
  <si>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</si>
  <si>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</si>
  <si>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</si>
  <si>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</si>
  <si>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</si>
  <si>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</si>
  <si>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</si>
  <si>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</si>
  <si>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</si>
  <si>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</si>
  <si>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</si>
  <si>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</si>
  <si>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</si>
  <si>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</si>
  <si>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</si>
  <si>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</si>
  <si>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</si>
  <si>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</si>
  <si>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</si>
  <si>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</si>
  <si>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</si>
  <si>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</si>
  <si>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</si>
  <si>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</si>
  <si>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</si>
  <si>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</si>
  <si>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</si>
  <si>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</si>
  <si>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</si>
  <si>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</si>
  <si>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</si>
  <si>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</si>
  <si>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</si>
  <si>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</si>
  <si>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</si>
  <si>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</si>
  <si>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</si>
  <si>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</si>
  <si>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</si>
  <si>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</si>
  <si>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</si>
  <si>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</si>
  <si>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</si>
  <si>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</si>
  <si>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</si>
  <si>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</si>
  <si>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</si>
  <si>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</si>
  <si>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</si>
  <si>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</si>
  <si>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</si>
  <si>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</si>
  <si>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</si>
  <si>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</si>
  <si>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</si>
  <si>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</si>
  <si>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</si>
  <si>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</si>
  <si>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</si>
  <si>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</si>
  <si>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</si>
  <si>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</si>
  <si>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</si>
  <si>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</si>
  <si>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</si>
  <si>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</si>
  <si>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</si>
  <si>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</si>
  <si>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</si>
  <si>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</si>
  <si>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</si>
  <si>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</si>
  <si>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</si>
  <si>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</si>
  <si>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</si>
  <si>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</si>
  <si>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</si>
  <si>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</si>
  <si>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</si>
  <si>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</si>
  <si>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</si>
  <si>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</si>
  <si>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</si>
  <si>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</si>
  <si>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</si>
  <si>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</si>
  <si>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</si>
  <si>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</si>
  <si>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</si>
  <si>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</si>
  <si>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</si>
  <si>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</si>
  <si>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</si>
  <si>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</si>
  <si>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</si>
  <si>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</si>
  <si>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</si>
  <si>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</si>
  <si>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</si>
  <si>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</si>
  <si>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</si>
  <si>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</si>
  <si>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</si>
  <si>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</si>
  <si>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</si>
  <si>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</si>
  <si>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</si>
  <si>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</si>
  <si>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</si>
  <si>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</si>
  <si>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</si>
  <si>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</si>
  <si>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</si>
  <si>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</si>
  <si>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</si>
  <si>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</si>
  <si>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</si>
  <si>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</si>
  <si>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</si>
  <si>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</si>
  <si>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</si>
  <si>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</si>
  <si>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</si>
  <si>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</si>
  <si>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</si>
  <si>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</si>
  <si>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</si>
  <si>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</si>
  <si>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</si>
  <si>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</si>
  <si>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</si>
  <si>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</si>
  <si>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</si>
  <si>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</si>
  <si>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</si>
  <si>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</si>
  <si>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</si>
  <si>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</si>
  <si>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</si>
  <si>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</si>
  <si>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</si>
  <si>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</si>
  <si>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</si>
  <si>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</si>
  <si>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</si>
  <si>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</si>
  <si>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</si>
  <si>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</si>
  <si>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</si>
  <si>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</si>
  <si>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</si>
  <si>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</si>
  <si>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</si>
  <si>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</si>
  <si>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</si>
  <si>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</si>
  <si>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</si>
  <si>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</si>
  <si>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</si>
  <si>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</si>
  <si>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</si>
  <si>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</si>
  <si>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</si>
  <si>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</si>
  <si>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</si>
  <si>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</si>
  <si>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</si>
  <si>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</si>
  <si>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</si>
  <si>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</si>
  <si>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</si>
  <si>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</si>
  <si>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</si>
  <si>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</si>
  <si>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</si>
  <si>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</si>
  <si>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</si>
  <si>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</si>
  <si>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</si>
  <si>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</si>
  <si>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</si>
  <si>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</si>
  <si>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</si>
  <si>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</si>
  <si>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</si>
  <si>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</si>
  <si>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</si>
  <si>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</si>
  <si>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</si>
  <si>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</si>
  <si>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</si>
  <si>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</si>
  <si>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</si>
  <si>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</si>
  <si>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</si>
  <si>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</si>
  <si>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</si>
  <si>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</si>
  <si>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</si>
  <si>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</si>
  <si>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</si>
  <si>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</si>
  <si>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</si>
  <si>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</si>
  <si>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</si>
  <si>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</si>
  <si>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</si>
  <si>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</si>
  <si>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</si>
  <si>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</si>
  <si>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</si>
  <si>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</si>
  <si>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</si>
  <si>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</si>
  <si>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</si>
  <si>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</si>
  <si>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</si>
  <si>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</si>
  <si>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</si>
  <si>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</si>
  <si>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</si>
  <si>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</si>
  <si>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</si>
  <si>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</si>
  <si>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</si>
  <si>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</si>
  <si>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</si>
  <si>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</si>
  <si>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</si>
  <si>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</si>
  <si>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</si>
  <si>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</si>
  <si>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</si>
  <si>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</si>
  <si>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</si>
  <si>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</si>
  <si>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</si>
  <si>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</si>
  <si>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</si>
  <si>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</si>
  <si>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</si>
  <si>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</si>
  <si>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</si>
  <si>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</si>
  <si>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</si>
  <si>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</si>
  <si>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</si>
  <si>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</si>
  <si>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</si>
  <si>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</si>
  <si>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</si>
  <si>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</si>
  <si>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</si>
  <si>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</si>
  <si>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</si>
  <si>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</si>
  <si>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</si>
  <si>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</si>
  <si>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</si>
  <si>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</si>
  <si>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</si>
  <si>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</si>
  <si>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</si>
  <si>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</si>
  <si>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</si>
  <si>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</si>
  <si>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</si>
  <si>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</si>
  <si>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</si>
  <si>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</si>
  <si>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</si>
  <si>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</si>
  <si>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</si>
  <si>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</si>
  <si>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</si>
  <si>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</si>
  <si>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</si>
  <si>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</si>
  <si>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</si>
  <si>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</si>
  <si>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</si>
  <si>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</si>
  <si>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</si>
  <si>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</si>
  <si>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</si>
  <si>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</si>
  <si>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</si>
  <si>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</si>
  <si>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</si>
  <si>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</si>
  <si>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</si>
  <si>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</si>
  <si>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</si>
  <si>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</si>
  <si>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</si>
  <si>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</si>
  <si>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</si>
  <si>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</si>
  <si>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</si>
  <si>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</si>
  <si>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</si>
  <si>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</si>
  <si>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</si>
  <si>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</si>
  <si>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</si>
  <si>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</si>
  <si>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</si>
  <si>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</si>
  <si>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</si>
  <si>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</si>
  <si>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</si>
  <si>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</si>
  <si>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</si>
  <si>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</si>
  <si>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</si>
  <si>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</si>
  <si>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</si>
  <si>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</si>
  <si>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</si>
  <si>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</si>
  <si>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</si>
  <si>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</si>
  <si>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</si>
  <si>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</si>
  <si>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</si>
  <si>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</si>
  <si>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</si>
  <si>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</si>
  <si>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</si>
  <si>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</si>
  <si>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</si>
  <si>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</si>
  <si>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</si>
  <si>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</si>
  <si>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</si>
  <si>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</si>
  <si>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</si>
  <si>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</si>
  <si>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</si>
  <si>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</si>
  <si>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</si>
  <si>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</si>
  <si>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</si>
  <si>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</si>
  <si>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</si>
  <si>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</si>
  <si>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</si>
  <si>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</si>
  <si>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</si>
  <si>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</si>
  <si>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</si>
  <si>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</si>
  <si>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</si>
  <si>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</si>
  <si>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</si>
  <si>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</si>
  <si>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</si>
  <si>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</si>
  <si>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</si>
  <si>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</si>
  <si>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</si>
  <si>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</si>
  <si>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</si>
  <si>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</si>
  <si>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</si>
  <si>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</si>
  <si>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</si>
  <si>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</si>
  <si>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</si>
  <si>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</si>
  <si>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</si>
  <si>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</si>
  <si>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</si>
  <si>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</si>
  <si>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</si>
  <si>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</si>
  <si>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</si>
  <si>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</si>
  <si>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</si>
  <si>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</si>
  <si>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</si>
  <si>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</si>
  <si>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</si>
  <si>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</si>
  <si>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</si>
  <si>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</si>
  <si>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</si>
  <si>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</si>
  <si>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</si>
  <si>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</si>
  <si>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</si>
  <si>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</si>
  <si>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</si>
  <si>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</si>
  <si>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</si>
  <si>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</si>
  <si>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</si>
  <si>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</si>
  <si>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</si>
  <si>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</si>
  <si>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</si>
  <si>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</si>
  <si>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</si>
  <si>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</si>
  <si>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</si>
  <si>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</si>
  <si>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</si>
  <si>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</si>
  <si>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</si>
  <si>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</si>
  <si>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</si>
  <si>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</si>
  <si>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</si>
  <si>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</si>
  <si>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</si>
  <si>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</si>
  <si>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</si>
  <si>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</si>
  <si>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</si>
  <si>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</si>
  <si>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</si>
  <si>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</si>
  <si>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</si>
  <si>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</si>
  <si>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</si>
  <si>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</si>
  <si>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</si>
  <si>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</si>
  <si>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</si>
  <si>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</si>
  <si>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</si>
  <si>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</si>
  <si>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</si>
  <si>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</si>
  <si>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</si>
  <si>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</si>
  <si>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</si>
  <si>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</si>
  <si>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</si>
  <si>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</si>
  <si>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</si>
  <si>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</si>
  <si>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</si>
  <si>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</si>
  <si>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</si>
  <si>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</si>
  <si>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</si>
  <si>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</si>
  <si>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</si>
  <si>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</si>
  <si>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</si>
  <si>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</si>
  <si>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</si>
  <si>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</si>
  <si>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</si>
  <si>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</si>
  <si>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</si>
  <si>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</si>
  <si>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</si>
  <si>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</si>
  <si>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</si>
  <si>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</si>
  <si>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</si>
  <si>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</si>
  <si>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</si>
  <si>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</si>
  <si>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</si>
  <si>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</si>
  <si>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</si>
  <si>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</si>
  <si>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</si>
  <si>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</si>
  <si>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</si>
  <si>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</si>
  <si>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</si>
  <si>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</si>
  <si>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</si>
  <si>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</si>
  <si>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</si>
  <si>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</si>
  <si>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</si>
  <si>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</si>
  <si>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</si>
  <si>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</si>
  <si>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</si>
  <si>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</si>
  <si>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</si>
  <si>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</si>
  <si>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</si>
  <si>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</si>
  <si>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</si>
  <si>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</si>
  <si>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</si>
  <si>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</si>
  <si>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</si>
  <si>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</si>
  <si>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</si>
  <si>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</si>
  <si>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</si>
  <si>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</si>
  <si>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</si>
  <si>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</si>
  <si>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</si>
  <si>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</si>
  <si>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</si>
  <si>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</si>
  <si>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</si>
  <si>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</si>
  <si>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</si>
  <si>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</si>
  <si>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</si>
  <si>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</si>
  <si>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</si>
  <si>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</si>
  <si>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</si>
  <si>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</si>
  <si>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</si>
  <si>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</si>
  <si>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</si>
  <si>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</si>
  <si>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</si>
  <si>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</si>
  <si>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</si>
  <si>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</si>
  <si>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</si>
  <si>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</si>
  <si>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</si>
  <si>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</si>
  <si>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</si>
  <si>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</si>
  <si>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</si>
  <si>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</si>
  <si>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</si>
  <si>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</si>
  <si>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</si>
  <si>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</si>
  <si>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</si>
  <si>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</si>
  <si>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</si>
  <si>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</si>
  <si>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</si>
  <si>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</si>
  <si>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</si>
  <si>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</si>
  <si>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</si>
  <si>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</si>
  <si>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</si>
  <si>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</si>
  <si>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</si>
  <si>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</si>
  <si>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</si>
  <si>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</si>
  <si>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</si>
  <si>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</si>
  <si>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</si>
  <si>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</si>
  <si>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</si>
  <si>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</si>
  <si>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</si>
  <si>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</si>
  <si>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</si>
  <si>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</si>
  <si>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</si>
  <si>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</si>
  <si>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</si>
  <si>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</si>
  <si>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</si>
  <si>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</si>
  <si>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</si>
  <si>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</si>
  <si>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</si>
  <si>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</si>
  <si>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</si>
  <si>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</si>
  <si>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</si>
  <si>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</si>
  <si>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</si>
  <si>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</si>
  <si>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</si>
  <si>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</si>
  <si>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</si>
  <si>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</si>
  <si>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</si>
  <si>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</si>
  <si>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</si>
  <si>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</si>
  <si>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</si>
  <si>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</si>
  <si>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</si>
  <si>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</si>
  <si>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</si>
  <si>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</si>
  <si>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</si>
  <si>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</si>
  <si>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</si>
  <si>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</si>
  <si>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</si>
  <si>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</si>
  <si>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</si>
  <si>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</si>
  <si>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</si>
  <si>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</si>
  <si>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</si>
  <si>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</si>
  <si>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</si>
  <si>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</si>
  <si>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</si>
  <si>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</si>
  <si>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</si>
  <si>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</si>
  <si>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</si>
  <si>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</si>
  <si>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</si>
  <si>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</si>
  <si>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</si>
  <si>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</si>
  <si>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</si>
  <si>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</si>
  <si>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</si>
  <si>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</si>
  <si>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</si>
  <si>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</si>
  <si>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</si>
  <si>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</si>
  <si>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</si>
  <si>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</si>
  <si>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</si>
  <si>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</si>
  <si>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</si>
  <si>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</si>
  <si>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</si>
  <si>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</si>
  <si>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</si>
  <si>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</si>
  <si>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</si>
  <si>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</si>
  <si>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</si>
  <si>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</si>
  <si>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</si>
  <si>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</si>
  <si>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</si>
  <si>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</si>
  <si>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</si>
  <si>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</si>
  <si>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</si>
  <si>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</si>
  <si>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</si>
  <si>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</si>
  <si>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</si>
  <si>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</si>
  <si>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</si>
  <si>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</si>
  <si>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</si>
  <si>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</si>
  <si>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</si>
  <si>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</si>
  <si>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</si>
  <si>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</si>
  <si>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</si>
  <si>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</si>
  <si>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</si>
  <si>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</si>
  <si>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</si>
  <si>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</si>
  <si>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</si>
  <si>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</si>
  <si>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</si>
  <si>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</si>
  <si>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</si>
  <si>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</si>
  <si>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</si>
  <si>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</si>
  <si>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</si>
  <si>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</si>
  <si>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</si>
  <si>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</si>
  <si>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</si>
  <si>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</si>
  <si>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</si>
  <si>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</si>
  <si>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</si>
  <si>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</si>
  <si>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</si>
  <si>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</si>
  <si>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</si>
  <si>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</si>
  <si>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</si>
  <si>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</si>
  <si>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</si>
  <si>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</si>
  <si>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</si>
  <si>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</si>
  <si>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</si>
  <si>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</si>
  <si>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</si>
  <si>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</si>
  <si>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</si>
  <si>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</si>
  <si>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</si>
  <si>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</si>
  <si>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</si>
  <si>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</si>
  <si>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</si>
  <si>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</si>
  <si>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</si>
  <si>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</si>
  <si>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</si>
  <si>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</si>
  <si>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</si>
  <si>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</si>
  <si>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</si>
  <si>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</si>
  <si>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</si>
  <si>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</si>
  <si>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</si>
  <si>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</si>
  <si>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</si>
  <si>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</si>
  <si>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</si>
  <si>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</si>
  <si>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</si>
  <si>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</si>
  <si>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</si>
  <si>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</si>
  <si>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</si>
  <si>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</si>
  <si>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</si>
  <si>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</si>
  <si>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</si>
  <si>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</si>
  <si>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</si>
  <si>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</si>
  <si>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</si>
  <si>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</si>
  <si>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</si>
  <si>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</si>
  <si>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</si>
  <si>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</si>
  <si>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</si>
  <si>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</si>
  <si>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</si>
  <si>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</si>
  <si>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</si>
  <si>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</si>
  <si>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</si>
  <si>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</si>
  <si>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</si>
  <si>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</si>
  <si>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</si>
  <si>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</si>
  <si>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</si>
  <si>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</si>
  <si>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</si>
  <si>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</si>
  <si>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</si>
  <si>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</si>
  <si>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</si>
  <si>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</si>
  <si>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</si>
  <si>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</si>
  <si>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</si>
  <si>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</si>
  <si>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</si>
  <si>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</si>
  <si>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</si>
  <si>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</si>
  <si>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</si>
  <si>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</si>
  <si>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</si>
  <si>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</si>
  <si>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</si>
  <si>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</si>
  <si>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</si>
  <si>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</si>
  <si>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</si>
  <si>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</si>
  <si>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</si>
  <si>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</si>
  <si>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</si>
  <si>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</si>
  <si>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</si>
  <si>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</si>
  <si>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</si>
  <si>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</si>
  <si>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</si>
  <si>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</si>
  <si>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</si>
  <si>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</si>
  <si>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</si>
  <si>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</si>
  <si>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</si>
  <si>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</si>
  <si>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</si>
  <si>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</si>
  <si>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</si>
  <si>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</si>
  <si>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</si>
  <si>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</si>
  <si>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</si>
  <si>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</si>
  <si>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</si>
  <si>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</si>
  <si>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</si>
  <si>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</si>
  <si>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</si>
  <si>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</si>
  <si>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</si>
  <si>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</si>
  <si>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</si>
  <si>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</si>
  <si>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</si>
  <si>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</si>
  <si>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</si>
  <si>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</si>
  <si>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</si>
  <si>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</si>
  <si>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</si>
  <si>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</si>
  <si>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</si>
  <si>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</si>
  <si>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</si>
  <si>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</si>
  <si>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</si>
  <si>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</si>
  <si>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</si>
  <si>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</si>
  <si>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</si>
  <si>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</si>
  <si>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</si>
  <si>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</si>
  <si>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</si>
  <si>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</si>
  <si>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</si>
  <si>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</si>
  <si>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</si>
  <si>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</si>
  <si>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</si>
  <si>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</si>
  <si>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</si>
  <si>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</si>
  <si>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</si>
  <si>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</si>
  <si>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</si>
  <si>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</si>
  <si>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</si>
  <si>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</si>
  <si>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</si>
  <si>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</si>
  <si>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</si>
  <si>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</si>
  <si>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</si>
  <si>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</si>
  <si>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</si>
  <si>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</si>
  <si>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</si>
  <si>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</si>
  <si>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</si>
  <si>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</si>
  <si>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</si>
  <si>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</si>
  <si>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</si>
  <si>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</si>
  <si>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</si>
  <si>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</si>
  <si>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</si>
  <si>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</si>
  <si>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</si>
  <si>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</si>
  <si>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</si>
  <si>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</si>
  <si>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</si>
  <si>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</si>
  <si>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</si>
  <si>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</si>
  <si>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</si>
  <si>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</si>
  <si>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</si>
  <si>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</si>
  <si>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</si>
  <si>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</si>
  <si>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</si>
  <si>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</si>
  <si>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</si>
  <si>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</si>
  <si>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</si>
  <si>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</si>
  <si>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</si>
  <si>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</si>
  <si>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</si>
  <si>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</si>
  <si>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</si>
  <si>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</si>
  <si>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</si>
  <si>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</si>
  <si>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</si>
  <si>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</si>
  <si>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</si>
  <si>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</si>
  <si>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</si>
  <si>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</si>
  <si>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</si>
  <si>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</si>
  <si>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</si>
  <si>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</si>
  <si>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</si>
  <si>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</si>
  <si>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</si>
  <si>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</si>
  <si>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</si>
  <si>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</si>
  <si>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</si>
  <si>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</si>
  <si>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</si>
  <si>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</si>
  <si>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</si>
  <si>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</si>
  <si>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</si>
  <si>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</si>
  <si>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</si>
  <si>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</si>
  <si>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</si>
  <si>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</si>
  <si>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</si>
  <si>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</si>
  <si>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</si>
  <si>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</si>
  <si>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</si>
  <si>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</si>
  <si>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</si>
  <si>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</si>
  <si>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</si>
  <si>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</si>
  <si>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</si>
  <si>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</si>
  <si>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</si>
  <si>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</si>
  <si>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</si>
  <si>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</si>
  <si>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</si>
  <si>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</si>
  <si>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</si>
  <si>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</si>
  <si>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</si>
  <si>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</si>
  <si>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</si>
  <si>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</si>
  <si>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</si>
  <si>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</si>
  <si>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</si>
  <si>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</si>
  <si>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</si>
  <si>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</si>
  <si>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</si>
  <si>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</si>
  <si>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</si>
  <si>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</si>
  <si>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</si>
  <si>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</si>
  <si>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</si>
  <si>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</si>
  <si>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</si>
  <si>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</si>
  <si>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</si>
  <si>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</si>
  <si>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</si>
  <si>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</si>
  <si>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</si>
  <si>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</si>
  <si>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</si>
  <si>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</si>
  <si>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</si>
  <si>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</si>
  <si>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</si>
  <si>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</si>
  <si>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</si>
  <si>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</si>
  <si>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</si>
  <si>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</si>
  <si>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</si>
  <si>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</si>
  <si>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</si>
  <si>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</si>
  <si>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</si>
  <si>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</si>
  <si>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</si>
  <si>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</si>
  <si>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</si>
  <si>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</si>
  <si>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</si>
  <si>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</si>
  <si>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</si>
  <si>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</si>
  <si>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</si>
  <si>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</si>
  <si>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</si>
  <si>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</si>
  <si>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</si>
  <si>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</si>
  <si>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</si>
  <si>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</si>
  <si>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</si>
  <si>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</si>
  <si>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</si>
  <si>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</si>
  <si>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</si>
  <si>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</si>
  <si>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</si>
  <si>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</si>
  <si>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</si>
  <si>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</si>
  <si>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</si>
  <si>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</si>
  <si>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</si>
  <si>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</si>
  <si>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</si>
  <si>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</si>
  <si>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</si>
  <si>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</si>
  <si>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</si>
  <si>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</si>
  <si>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</si>
  <si>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</si>
  <si>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</si>
  <si>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</si>
  <si>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</si>
  <si>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</si>
  <si>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</si>
  <si>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</si>
  <si>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</si>
  <si>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</si>
  <si>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</si>
  <si>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</si>
  <si>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</si>
  <si>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</si>
  <si>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</si>
  <si>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</si>
  <si>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</si>
  <si>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</si>
  <si>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</si>
  <si>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</si>
  <si>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</si>
  <si>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</si>
  <si>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</si>
  <si>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</si>
  <si>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</si>
  <si>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</si>
  <si>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</si>
  <si>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</si>
  <si>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</si>
  <si>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</si>
  <si>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</si>
  <si>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</si>
  <si>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</si>
  <si>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</si>
  <si>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</si>
  <si>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</si>
  <si>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</si>
  <si>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</si>
  <si>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</si>
  <si>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</si>
  <si>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</si>
  <si>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</si>
  <si>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</si>
  <si>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</si>
  <si>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</si>
  <si>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</si>
  <si>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</si>
  <si>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</si>
  <si>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</si>
  <si>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</si>
  <si>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</si>
  <si>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</si>
  <si>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</si>
  <si>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</si>
  <si>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</si>
  <si>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</si>
  <si>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</si>
  <si>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</si>
  <si>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</si>
  <si>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</si>
  <si>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</si>
  <si>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</si>
  <si>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</si>
  <si>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</si>
  <si>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</si>
  <si>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</si>
  <si>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</si>
  <si>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</si>
  <si>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</si>
  <si>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</si>
  <si>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</si>
  <si>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</si>
  <si>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</si>
  <si>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</si>
  <si>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</si>
  <si>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</si>
  <si>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</si>
  <si>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</si>
  <si>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</si>
  <si>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</si>
  <si>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</si>
  <si>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</si>
  <si>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</si>
  <si>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</si>
  <si>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</si>
  <si>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</si>
  <si>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</si>
  <si>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</si>
  <si>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</si>
  <si>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</si>
  <si>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</si>
  <si>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</si>
  <si>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</si>
  <si>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</si>
  <si>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</si>
  <si>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</si>
  <si>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</si>
  <si>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</si>
  <si>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</si>
  <si>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</si>
  <si>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</si>
  <si>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</si>
  <si>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</si>
  <si>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</si>
  <si>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</si>
  <si>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</si>
  <si>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</si>
  <si>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</si>
  <si>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</si>
  <si>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</si>
  <si>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</si>
  <si>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</si>
  <si>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</si>
  <si>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</si>
  <si>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</si>
  <si>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</si>
  <si>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</si>
  <si>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</si>
  <si>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</si>
  <si>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</si>
  <si>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</si>
  <si>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</si>
  <si>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</si>
  <si>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</si>
  <si>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</si>
  <si>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</si>
  <si>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</si>
  <si>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</si>
  <si>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</si>
  <si>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</si>
  <si>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</si>
  <si>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</si>
  <si>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</si>
  <si>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</si>
  <si>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</si>
  <si>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</si>
  <si>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</si>
  <si>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</si>
  <si>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</si>
  <si>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</si>
  <si>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</si>
  <si>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</si>
  <si>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</si>
  <si>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</si>
  <si>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</si>
  <si>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</si>
  <si>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</si>
  <si>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</si>
  <si>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</si>
  <si>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</si>
  <si>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</si>
  <si>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</si>
  <si>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</si>
  <si>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</si>
  <si>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</si>
  <si>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</si>
  <si>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</si>
  <si>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</si>
  <si>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</si>
  <si>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</si>
  <si>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</si>
  <si>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</si>
  <si>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</si>
  <si>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</si>
  <si>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</si>
  <si>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</si>
  <si>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</si>
  <si>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</si>
  <si>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</si>
  <si>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</si>
  <si>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</si>
  <si>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</si>
  <si>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</si>
  <si>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</si>
  <si>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</si>
  <si>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</si>
  <si>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</si>
  <si>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</si>
  <si>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</si>
  <si>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</si>
  <si>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</si>
  <si>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</si>
  <si>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</si>
  <si>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</si>
  <si>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</si>
  <si>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</si>
  <si>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</si>
  <si>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</si>
  <si>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</si>
  <si>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</si>
  <si>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</si>
  <si>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</si>
  <si>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</si>
  <si>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</si>
  <si>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</si>
  <si>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</si>
  <si>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</si>
  <si>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</si>
  <si>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</si>
  <si>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</si>
  <si>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</si>
  <si>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</si>
  <si>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</si>
  <si>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</si>
  <si>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</si>
  <si>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</si>
  <si>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</si>
  <si>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</si>
  <si>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</si>
  <si>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</si>
  <si>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</si>
  <si>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</si>
  <si>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</si>
  <si>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</si>
  <si>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</si>
  <si>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</si>
  <si>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</si>
  <si>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</si>
  <si>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</si>
  <si>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</si>
  <si>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</si>
  <si>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</si>
  <si>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</si>
  <si>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</si>
  <si>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</si>
  <si>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</si>
  <si>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</si>
  <si>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</si>
  <si>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</si>
  <si>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</si>
  <si>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</si>
  <si>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</si>
  <si>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</si>
  <si>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</si>
  <si>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</si>
  <si>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</si>
  <si>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</si>
  <si>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</si>
  <si>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</si>
  <si>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</si>
  <si>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</si>
  <si>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</si>
  <si>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</si>
  <si>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</si>
  <si>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</si>
  <si>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</si>
  <si>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</si>
  <si>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</si>
  <si>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</si>
  <si>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</si>
  <si>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</si>
  <si>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</si>
  <si>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</si>
  <si>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</si>
  <si>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</si>
  <si>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</si>
  <si>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</si>
  <si>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</si>
  <si>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</si>
  <si>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</si>
  <si>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</si>
  <si>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</si>
  <si>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</si>
  <si>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</si>
  <si>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</si>
  <si>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</si>
  <si>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</si>
  <si>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</si>
  <si>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</si>
  <si>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</si>
  <si>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</si>
  <si>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</si>
  <si>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</si>
  <si>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</si>
  <si>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</si>
  <si>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</si>
  <si>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</si>
  <si>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</si>
  <si>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</si>
  <si>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</si>
  <si>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</si>
  <si>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</si>
  <si>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</si>
  <si>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</si>
  <si>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</si>
  <si>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</si>
  <si>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</si>
  <si>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</si>
  <si>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</si>
  <si>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</si>
  <si>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</si>
  <si>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</si>
  <si>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</si>
  <si>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</si>
  <si>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</si>
  <si>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</si>
  <si>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</si>
  <si>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</si>
  <si>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</si>
  <si>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</si>
  <si>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</si>
  <si>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</si>
  <si>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</si>
  <si>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</si>
  <si>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</si>
  <si>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</si>
  <si>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</si>
  <si>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</si>
  <si>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</si>
  <si>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</si>
  <si>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</si>
  <si>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</si>
  <si>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</si>
  <si>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</si>
  <si>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</si>
  <si>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</si>
  <si>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</si>
  <si>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</si>
  <si>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</si>
  <si>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</si>
  <si>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</si>
  <si>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</si>
  <si>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</si>
  <si>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</si>
  <si>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</si>
  <si>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</si>
  <si>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</si>
  <si>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</si>
  <si>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</si>
  <si>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</si>
  <si>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</si>
  <si>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</si>
  <si>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</si>
  <si>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</si>
  <si>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</si>
  <si>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</si>
  <si>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</si>
  <si>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</si>
  <si>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</si>
  <si>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</si>
  <si>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</si>
  <si>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</si>
  <si>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</si>
  <si>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</si>
  <si>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</si>
  <si>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</si>
  <si>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</si>
  <si>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</si>
  <si>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</si>
  <si>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</si>
  <si>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</si>
  <si>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</si>
  <si>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</si>
  <si>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</si>
  <si>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</si>
  <si>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</si>
  <si>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</si>
  <si>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</si>
  <si>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</si>
  <si>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</si>
  <si>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</si>
  <si>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</si>
  <si>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</si>
  <si>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</si>
  <si>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</si>
  <si>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</si>
  <si>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</si>
  <si>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</si>
  <si>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</si>
  <si>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</si>
  <si>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</si>
  <si>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</si>
  <si>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</si>
  <si>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</si>
  <si>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</si>
  <si>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</si>
  <si>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</si>
  <si>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</si>
  <si>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</si>
  <si>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</si>
  <si>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</si>
  <si>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</si>
  <si>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</si>
  <si>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</si>
  <si>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</si>
  <si>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</si>
  <si>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</si>
  <si>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</si>
  <si>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</si>
  <si>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</si>
  <si>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</si>
  <si>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</si>
  <si>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</si>
  <si>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</si>
  <si>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</si>
  <si>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</si>
  <si>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</si>
  <si>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</si>
  <si>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</si>
  <si>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</si>
  <si>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</si>
  <si>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</si>
  <si>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</si>
  <si>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</si>
  <si>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</si>
  <si>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</si>
  <si>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</si>
  <si>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</si>
  <si>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</si>
  <si>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</si>
  <si>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</si>
  <si>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</si>
  <si>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</si>
  <si>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</si>
  <si>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</si>
  <si>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</si>
  <si>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</si>
  <si>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</si>
  <si>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</si>
  <si>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</si>
  <si>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</si>
  <si>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</si>
  <si>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</si>
  <si>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</si>
  <si>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</si>
  <si>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</si>
  <si>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</si>
  <si>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</si>
  <si>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</si>
  <si>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</si>
  <si>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</si>
  <si>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</si>
  <si>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</si>
  <si>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</si>
  <si>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</si>
  <si>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</si>
  <si>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</si>
  <si>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</si>
  <si>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</si>
  <si>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</si>
  <si>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</si>
  <si>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</si>
  <si>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</si>
  <si>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</si>
  <si>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</si>
  <si>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</si>
  <si>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</si>
  <si>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</si>
  <si>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</si>
  <si>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</si>
  <si>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</si>
  <si>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</si>
  <si>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</si>
  <si>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</si>
  <si>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</si>
  <si>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</si>
  <si>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</si>
  <si>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</si>
  <si>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</si>
  <si>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</si>
  <si>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</si>
  <si>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</si>
  <si>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</si>
  <si>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</si>
  <si>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</si>
  <si>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</si>
  <si>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</si>
  <si>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</si>
  <si>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</si>
  <si>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</si>
  <si>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</si>
  <si>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</si>
  <si>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</si>
  <si>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</si>
  <si>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</si>
  <si>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</si>
  <si>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</si>
  <si>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</si>
  <si>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</si>
  <si>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</si>
  <si>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</si>
  <si>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</si>
  <si>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</si>
  <si>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</si>
  <si>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</si>
  <si>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</si>
  <si>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</si>
  <si>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</si>
  <si>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</si>
  <si>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</si>
  <si>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</si>
  <si>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</si>
  <si>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</si>
  <si>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</si>
  <si>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</si>
  <si>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</si>
  <si>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</si>
  <si>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</si>
  <si>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</si>
  <si>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</si>
  <si>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</si>
  <si>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</si>
  <si>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</si>
  <si>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</si>
  <si>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</si>
  <si>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</si>
  <si>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</si>
  <si>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</si>
  <si>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</si>
  <si>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</si>
  <si>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</si>
  <si>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</si>
  <si>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</si>
  <si>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</si>
  <si>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</si>
  <si>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</si>
  <si>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</si>
  <si>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</si>
  <si>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</si>
  <si>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</si>
  <si>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</si>
  <si>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</si>
  <si>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</si>
  <si>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</si>
  <si>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</si>
  <si>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</si>
  <si>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</si>
  <si>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</si>
  <si>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</si>
  <si>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</si>
  <si>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</si>
  <si>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</si>
  <si>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</si>
  <si>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</si>
  <si>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</si>
  <si>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</si>
  <si>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</si>
  <si>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</si>
  <si>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</si>
  <si>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</si>
  <si>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</si>
  <si>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</si>
  <si>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</si>
  <si>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</si>
  <si>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</si>
  <si>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</si>
  <si>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</si>
  <si>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</si>
  <si>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</si>
  <si>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</si>
  <si>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</si>
  <si>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</si>
  <si>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</si>
  <si>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</si>
  <si>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</si>
  <si>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</si>
  <si>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</si>
  <si>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</si>
  <si>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</si>
  <si>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</si>
  <si>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</si>
  <si>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</si>
  <si>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</si>
  <si>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</si>
  <si>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</si>
  <si>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</si>
  <si>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</si>
  <si>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</si>
  <si>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</si>
  <si>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</si>
  <si>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</si>
  <si>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</si>
  <si>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</si>
  <si>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</si>
  <si>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</si>
  <si>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</si>
  <si>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</si>
  <si>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</si>
  <si>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</si>
  <si>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</si>
  <si>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</si>
  <si>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</si>
  <si>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</si>
  <si>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</si>
  <si>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</si>
  <si>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</si>
  <si>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</si>
  <si>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</si>
  <si>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</si>
  <si>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</si>
  <si>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</si>
  <si>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</si>
  <si>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</si>
  <si>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</si>
  <si>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</si>
  <si>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</si>
  <si>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</si>
  <si>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</si>
  <si>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</si>
  <si>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</si>
  <si>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</si>
  <si>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</si>
  <si>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</si>
  <si>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</si>
  <si>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</si>
  <si>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</si>
  <si>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</si>
  <si>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</si>
  <si>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</si>
  <si>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</si>
  <si>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</si>
  <si>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</si>
  <si>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</si>
  <si>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</si>
  <si>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</si>
  <si>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</si>
  <si>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</si>
  <si>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</si>
  <si>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</si>
  <si>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</si>
  <si>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</si>
  <si>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</si>
  <si>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</si>
  <si>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</si>
  <si>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</si>
  <si>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</si>
  <si>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</si>
  <si>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</si>
  <si>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</si>
  <si>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</si>
  <si>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</si>
  <si>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</si>
  <si>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</si>
  <si>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</si>
  <si>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</si>
  <si>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</si>
  <si>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</si>
  <si>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</si>
  <si>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</si>
  <si>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</si>
  <si>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</si>
  <si>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</si>
  <si>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</si>
  <si>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</si>
  <si>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</si>
  <si>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</si>
  <si>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</si>
  <si>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</si>
  <si>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</si>
  <si>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</si>
  <si>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</si>
  <si>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</si>
  <si>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</si>
  <si>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</si>
  <si>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</si>
  <si>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</si>
  <si>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</si>
  <si>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</si>
  <si>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</si>
  <si>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</si>
  <si>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</si>
  <si>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</si>
  <si>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</si>
  <si>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</si>
  <si>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</si>
  <si>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</si>
  <si>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</si>
  <si>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</si>
  <si>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</si>
  <si>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</si>
  <si>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</si>
  <si>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</si>
  <si>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</si>
  <si>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</si>
  <si>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</si>
  <si>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</si>
  <si>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</si>
  <si>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</si>
  <si>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</si>
  <si>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</si>
  <si>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</si>
  <si>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</si>
  <si>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</si>
  <si>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</si>
  <si>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</si>
  <si>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</si>
  <si>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</si>
  <si>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</si>
  <si>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</si>
  <si>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</si>
  <si>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</si>
  <si>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</si>
  <si>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</si>
  <si>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</si>
  <si>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</si>
  <si>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</si>
  <si>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</si>
  <si>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</si>
  <si>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</si>
  <si>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</si>
  <si>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</si>
  <si>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</si>
  <si>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</si>
  <si>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</si>
  <si>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</si>
  <si>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</si>
  <si>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</si>
  <si>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</si>
  <si>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</si>
  <si>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</si>
  <si>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</si>
  <si>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</si>
  <si>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</si>
  <si>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</si>
  <si>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</si>
  <si>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</si>
  <si>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</si>
  <si>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</si>
  <si>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</si>
  <si>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</si>
  <si>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</si>
  <si>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</si>
  <si>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</si>
  <si>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</si>
  <si>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</si>
  <si>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</si>
  <si>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</si>
  <si>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</si>
  <si>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</si>
  <si>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</si>
  <si>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</si>
  <si>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</si>
  <si>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</si>
  <si>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</si>
  <si>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</si>
  <si>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</si>
  <si>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</si>
  <si>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</si>
  <si>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</si>
  <si>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</si>
  <si>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</si>
  <si>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</si>
  <si>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</si>
  <si>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</si>
  <si>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</si>
  <si>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</si>
  <si>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</si>
  <si>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</si>
  <si>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</si>
  <si>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</si>
  <si>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</si>
  <si>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</si>
  <si>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</si>
  <si>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</si>
  <si>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</si>
  <si>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</si>
  <si>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</si>
  <si>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</si>
  <si>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</si>
  <si>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</si>
  <si>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</si>
  <si>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</si>
  <si>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</si>
  <si>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</si>
  <si>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</si>
  <si>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</si>
  <si>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</si>
  <si>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</si>
  <si>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</si>
  <si>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</si>
  <si>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</si>
  <si>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</si>
  <si>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</si>
  <si>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</si>
  <si>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</si>
  <si>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</si>
  <si>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</si>
  <si>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</si>
  <si>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</si>
  <si>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</si>
  <si>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</si>
  <si>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</si>
  <si>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</si>
  <si>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</si>
  <si>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</si>
  <si>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</si>
  <si>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</si>
  <si>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</si>
  <si>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</si>
  <si>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</si>
  <si>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</si>
  <si>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</si>
  <si>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</si>
  <si>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</si>
  <si>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</si>
  <si>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</si>
  <si>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</si>
  <si>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</si>
  <si>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</si>
  <si>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</si>
  <si>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</si>
  <si>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</si>
  <si>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</si>
  <si>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</si>
  <si>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</si>
  <si>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</si>
  <si>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</si>
  <si>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</si>
  <si>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</si>
  <si>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</si>
  <si>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</si>
  <si>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</si>
  <si>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</si>
  <si>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</si>
  <si>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</si>
  <si>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</si>
  <si>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</si>
  <si>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</si>
  <si>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</si>
  <si>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</si>
  <si>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</si>
  <si>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</si>
  <si>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</si>
  <si>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</si>
  <si>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</si>
  <si>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</si>
  <si>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</si>
  <si>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</si>
  <si>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</si>
  <si>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</si>
  <si>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</si>
  <si>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</si>
  <si>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</si>
  <si>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</si>
  <si>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</si>
  <si>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</si>
  <si>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</si>
  <si>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</si>
  <si>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</si>
  <si>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</si>
  <si>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</si>
  <si>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</si>
  <si>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</si>
  <si>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</si>
  <si>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</si>
  <si>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</si>
  <si>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</si>
  <si>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</si>
  <si>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</si>
  <si>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</si>
  <si>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</si>
  <si>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</si>
  <si>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</si>
  <si>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</si>
  <si>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</si>
  <si>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</si>
  <si>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</si>
  <si>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</si>
  <si>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</si>
  <si>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</si>
  <si>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</si>
  <si>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</si>
  <si>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</si>
  <si>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</si>
  <si>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</si>
  <si>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</si>
  <si>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</si>
  <si>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</si>
  <si>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</si>
  <si>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</si>
  <si>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</si>
  <si>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</si>
  <si>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</si>
  <si>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</si>
  <si>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</si>
  <si>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</si>
  <si>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</si>
  <si>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</si>
  <si>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</si>
  <si>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</si>
  <si>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</si>
  <si>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</si>
  <si>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</si>
  <si>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</si>
  <si>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</si>
  <si>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</si>
  <si>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</si>
  <si>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</si>
  <si>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</si>
  <si>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</si>
  <si>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</si>
  <si>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</si>
  <si>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</si>
  <si>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</si>
  <si>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</si>
  <si>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</si>
  <si>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</si>
  <si>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</si>
  <si>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</si>
  <si>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</si>
  <si>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</si>
  <si>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</si>
  <si>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</si>
  <si>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</si>
  <si>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</si>
  <si>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</si>
  <si>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</si>
  <si>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</si>
  <si>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</si>
  <si>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</si>
  <si>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</si>
  <si>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</si>
  <si>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</si>
  <si>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</si>
  <si>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</si>
  <si>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</si>
  <si>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</si>
  <si>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</si>
  <si>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</si>
  <si>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</si>
  <si>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</si>
  <si>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</si>
  <si>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</si>
  <si>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</si>
  <si>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</si>
  <si>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</si>
  <si>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</si>
  <si>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</si>
  <si>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</si>
  <si>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</si>
  <si>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</si>
  <si>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</si>
  <si>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</si>
  <si>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</si>
  <si>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</si>
  <si>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</si>
  <si>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</si>
  <si>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</si>
  <si>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</si>
  <si>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</si>
  <si>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</si>
  <si>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</si>
  <si>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</si>
  <si>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</si>
  <si>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</si>
  <si>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</si>
  <si>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</si>
  <si>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</si>
  <si>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</si>
  <si>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</si>
  <si>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</si>
  <si>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</si>
  <si>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</si>
  <si>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</si>
  <si>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</si>
  <si>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</si>
  <si>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</si>
  <si>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</si>
  <si>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</si>
  <si>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</si>
  <si>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</si>
  <si>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</si>
  <si>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</si>
  <si>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</si>
  <si>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</si>
  <si>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</si>
  <si>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</si>
  <si>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</si>
  <si>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</si>
  <si>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</si>
  <si>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</si>
  <si>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</si>
  <si>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</si>
  <si>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</si>
  <si>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</si>
  <si>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</si>
  <si>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</si>
  <si>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</si>
  <si>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</si>
  <si>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</si>
  <si>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</si>
  <si>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</si>
  <si>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</si>
  <si>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</si>
  <si>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</si>
  <si>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</si>
  <si>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</si>
  <si>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</si>
  <si>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</si>
  <si>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</si>
  <si>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</si>
  <si>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</si>
  <si>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</si>
  <si>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</si>
  <si>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</si>
  <si>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</si>
  <si>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</si>
  <si>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</si>
  <si>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</si>
  <si>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</si>
  <si>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</si>
  <si>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</si>
  <si>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</si>
  <si>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</si>
  <si>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</si>
  <si>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</si>
  <si>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</si>
  <si>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</si>
  <si>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</si>
  <si>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</si>
  <si>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</si>
  <si>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</si>
  <si>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</si>
  <si>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</si>
  <si>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</si>
  <si>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</si>
  <si>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</si>
  <si>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</si>
  <si>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</si>
  <si>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</si>
  <si>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</si>
  <si>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</si>
  <si>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</si>
  <si>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</si>
  <si>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</si>
  <si>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</si>
  <si>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</si>
  <si>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</si>
  <si>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</si>
  <si>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</si>
  <si>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</si>
  <si>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</si>
  <si>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</si>
  <si>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</si>
  <si>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</si>
  <si>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</si>
  <si>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</si>
  <si>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</si>
  <si>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</si>
  <si>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</si>
  <si>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</si>
  <si>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</si>
  <si>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</si>
  <si>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</si>
  <si>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</si>
  <si>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</si>
  <si>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</si>
  <si>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</si>
  <si>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</si>
  <si>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</si>
  <si>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</si>
  <si>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</si>
  <si>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</si>
  <si>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</si>
  <si>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</si>
  <si>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</si>
  <si>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</si>
  <si>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</si>
  <si>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</si>
  <si>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</si>
  <si>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</si>
  <si>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</si>
  <si>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</si>
  <si>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</si>
  <si>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</si>
  <si>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</si>
  <si>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</si>
  <si>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</si>
  <si>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</si>
  <si>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</si>
  <si>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</si>
  <si>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</si>
  <si>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</si>
  <si>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</si>
  <si>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</si>
  <si>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</si>
  <si>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</si>
  <si>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</si>
  <si>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</si>
  <si>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</si>
  <si>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</si>
  <si>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</si>
  <si>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</si>
  <si>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</si>
  <si>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</si>
  <si>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</si>
  <si>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</si>
  <si>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</si>
  <si>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</si>
  <si>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</si>
  <si>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</si>
  <si>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</si>
  <si>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</si>
  <si>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</si>
  <si>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</si>
  <si>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</si>
  <si>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</si>
  <si>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</si>
  <si>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</si>
  <si>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</si>
  <si>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</si>
  <si>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</si>
  <si>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</si>
  <si>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</si>
  <si>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</si>
  <si>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</si>
  <si>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</si>
  <si>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</si>
  <si>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</si>
  <si>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</si>
  <si>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</si>
  <si>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</si>
  <si>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</si>
  <si>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</si>
  <si>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</si>
  <si>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</si>
  <si>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</si>
  <si>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</si>
  <si>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</si>
  <si>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</si>
  <si>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</si>
  <si>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</si>
  <si>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</si>
  <si>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</si>
  <si>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</si>
  <si>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</si>
  <si>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</si>
  <si>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</si>
  <si>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</si>
  <si>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</si>
  <si>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</si>
  <si>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</si>
  <si>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</si>
  <si>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</si>
  <si>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</si>
  <si>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</si>
  <si>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</si>
  <si>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</si>
  <si>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</si>
  <si>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</si>
  <si>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</si>
  <si>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</si>
  <si>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</si>
  <si>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</si>
  <si>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</si>
  <si>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</si>
  <si>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</si>
  <si>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</si>
  <si>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</si>
  <si>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</si>
  <si>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</si>
  <si>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</si>
  <si>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</si>
  <si>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</si>
  <si>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</si>
  <si>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</si>
  <si>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</si>
  <si>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</si>
  <si>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</si>
  <si>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</si>
  <si>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</si>
  <si>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</si>
  <si>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</si>
  <si>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</si>
  <si>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</si>
  <si>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</si>
  <si>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</si>
  <si>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</si>
  <si>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</si>
  <si>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</si>
  <si>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</si>
  <si>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</si>
  <si>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</si>
  <si>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</si>
  <si>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</si>
  <si>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</si>
  <si>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</si>
  <si>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</si>
  <si>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</si>
  <si>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</si>
  <si>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</si>
  <si>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</si>
  <si>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</si>
  <si>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</si>
  <si>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</si>
  <si>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</si>
  <si>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</si>
  <si>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</si>
  <si>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</si>
  <si>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</si>
  <si>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</si>
  <si>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</si>
  <si>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</si>
  <si>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</si>
  <si>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</si>
  <si>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</si>
  <si>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</si>
  <si>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</si>
  <si>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</si>
  <si>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</si>
  <si>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</si>
  <si>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</si>
  <si>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</si>
  <si>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</si>
  <si>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</si>
  <si>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</si>
  <si>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</si>
  <si>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</si>
  <si>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</si>
  <si>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</si>
  <si>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</si>
  <si>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</si>
  <si>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</si>
  <si>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</si>
  <si>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</si>
  <si>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</si>
  <si>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</si>
  <si>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</si>
  <si>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</si>
  <si>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</si>
  <si>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</si>
  <si>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</si>
  <si>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</si>
  <si>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</si>
  <si>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</si>
  <si>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</si>
  <si>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</si>
  <si>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</si>
  <si>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</si>
  <si>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</si>
  <si>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</si>
  <si>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</si>
  <si>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</si>
  <si>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</si>
  <si>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</si>
  <si>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</si>
  <si>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</si>
  <si>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</si>
  <si>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</si>
  <si>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</si>
  <si>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</si>
  <si>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</si>
  <si>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</si>
  <si>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</si>
  <si>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</si>
  <si>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</si>
  <si>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</si>
  <si>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</si>
  <si>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</si>
  <si>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</si>
  <si>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</si>
  <si>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</si>
  <si>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</si>
  <si>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</si>
  <si>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</si>
  <si>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</si>
  <si>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</si>
  <si>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</si>
  <si>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</si>
  <si>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</si>
  <si>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</si>
  <si>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</si>
  <si>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</si>
  <si>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</si>
  <si>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</si>
  <si>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</si>
  <si>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</si>
  <si>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</si>
  <si>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</si>
  <si>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</si>
  <si>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</si>
  <si>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</si>
  <si>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</si>
  <si>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</si>
  <si>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</si>
  <si>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</si>
  <si>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</si>
  <si>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</si>
  <si>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</si>
  <si>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</si>
  <si>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</si>
  <si>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</si>
  <si>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</si>
  <si>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</si>
  <si>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</si>
  <si>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</si>
  <si>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</si>
  <si>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</si>
  <si>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</si>
  <si>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</si>
  <si>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</si>
  <si>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</si>
  <si>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</si>
  <si>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</si>
  <si>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</si>
  <si>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</si>
  <si>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</si>
  <si>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</si>
  <si>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</si>
  <si>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</si>
  <si>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</si>
  <si>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</si>
  <si>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</si>
  <si>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</si>
  <si>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</si>
  <si>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</si>
  <si>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</si>
  <si>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</si>
  <si>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</si>
  <si>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</si>
  <si>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</si>
  <si>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</si>
  <si>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</si>
  <si>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</si>
  <si>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</si>
  <si>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</si>
  <si>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</si>
  <si>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</si>
  <si>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</si>
  <si>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</si>
  <si>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</si>
  <si>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</si>
  <si>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</si>
  <si>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</si>
  <si>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</si>
  <si>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</si>
  <si>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</si>
  <si>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</si>
  <si>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</si>
  <si>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</si>
  <si>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</si>
  <si>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</si>
  <si>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</si>
  <si>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</si>
  <si>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</si>
  <si>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</si>
  <si>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</si>
  <si>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</si>
  <si>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</si>
  <si>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</si>
  <si>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</si>
  <si>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</si>
  <si>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</si>
  <si>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</si>
  <si>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</si>
  <si>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</si>
  <si>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</si>
  <si>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</si>
  <si>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</si>
  <si>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</si>
  <si>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</si>
  <si>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</si>
  <si>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</si>
  <si>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</si>
  <si>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</si>
  <si>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</si>
  <si>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</si>
  <si>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</si>
  <si>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</si>
  <si>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</si>
  <si>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</si>
  <si>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</si>
  <si>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</si>
  <si>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</si>
  <si>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</si>
  <si>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</si>
  <si>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</si>
  <si>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</si>
  <si>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</si>
  <si>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</si>
  <si>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</si>
  <si>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</si>
  <si>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</si>
  <si>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</si>
  <si>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</si>
  <si>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</si>
  <si>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</si>
  <si>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</si>
  <si>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</si>
  <si>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</si>
  <si>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</si>
  <si>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</si>
  <si>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</si>
  <si>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</si>
  <si>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</si>
  <si>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</si>
  <si>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</si>
  <si>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</si>
  <si>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</si>
  <si>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</si>
  <si>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</si>
  <si>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</si>
  <si>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</si>
  <si>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</si>
  <si>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</si>
  <si>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</si>
  <si>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</si>
  <si>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</si>
  <si>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</si>
  <si>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</si>
  <si>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</si>
  <si>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</si>
  <si>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</si>
  <si>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</si>
  <si>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</si>
  <si>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</si>
  <si>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</si>
  <si>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</si>
  <si>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</si>
  <si>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</si>
  <si>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</si>
  <si>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</si>
  <si>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</si>
  <si>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</si>
  <si>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</si>
  <si>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</si>
  <si>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</si>
  <si>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</si>
  <si>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</si>
  <si>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</si>
  <si>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</si>
  <si>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</si>
  <si>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</si>
  <si>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</si>
  <si>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</si>
  <si>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</si>
  <si>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</si>
  <si>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</si>
  <si>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</si>
  <si>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</si>
  <si>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</si>
  <si>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</si>
  <si>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</si>
  <si>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</si>
  <si>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</si>
  <si>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</si>
  <si>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</si>
  <si>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</si>
  <si>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</si>
  <si>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</si>
  <si>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</si>
  <si>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</si>
  <si>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</si>
  <si>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</si>
  <si>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</si>
  <si>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</si>
  <si>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</si>
  <si>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</si>
  <si>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</si>
  <si>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</si>
  <si>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</si>
  <si>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</si>
  <si>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</si>
  <si>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</si>
  <si>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</si>
  <si>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</si>
  <si>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</si>
  <si>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</si>
  <si>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</si>
  <si>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</si>
  <si>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</si>
  <si>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</si>
  <si>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</si>
  <si>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</si>
  <si>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</si>
  <si>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</si>
  <si>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</si>
  <si>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</si>
  <si>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</si>
  <si>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</si>
  <si>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</si>
  <si>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</si>
  <si>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</si>
  <si>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</si>
  <si>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</si>
  <si>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</si>
  <si>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</si>
  <si>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</si>
  <si>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</si>
  <si>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</si>
  <si>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</si>
  <si>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</si>
  <si>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</si>
  <si>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</si>
  <si>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</si>
  <si>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</si>
  <si>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</si>
  <si>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</si>
  <si>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</si>
  <si>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</si>
  <si>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</si>
  <si>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</si>
  <si>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</si>
  <si>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</si>
  <si>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</si>
  <si>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</si>
  <si>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</si>
  <si>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</si>
  <si>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</si>
  <si>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</si>
  <si>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</si>
  <si>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</si>
  <si>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</si>
  <si>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</si>
  <si>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</si>
  <si>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</si>
  <si>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</si>
  <si>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</si>
  <si>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</si>
  <si>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</si>
  <si>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</si>
  <si>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</si>
  <si>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</si>
  <si>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</si>
  <si>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</si>
  <si>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</si>
  <si>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</si>
  <si>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</si>
  <si>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</si>
  <si>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</si>
  <si>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</si>
  <si>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</si>
  <si>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</si>
  <si>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</si>
  <si>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</si>
  <si>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</si>
  <si>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</si>
  <si>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</si>
  <si>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</si>
  <si>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</si>
  <si>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</si>
  <si>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</si>
  <si>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</si>
  <si>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</si>
  <si>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</si>
  <si>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</si>
  <si>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</si>
  <si>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</si>
  <si>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</si>
  <si>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</si>
  <si>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</si>
  <si>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</si>
  <si>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</si>
  <si>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</si>
  <si>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</si>
  <si>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</si>
  <si>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</si>
  <si>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</si>
  <si>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</si>
  <si>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</si>
  <si>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</si>
  <si>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</si>
  <si>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</si>
  <si>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</si>
  <si>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</si>
  <si>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</si>
  <si>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</si>
  <si>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</si>
  <si>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</si>
  <si>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</si>
  <si>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</si>
  <si>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</si>
  <si>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</si>
  <si>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</si>
  <si>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</si>
  <si>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</si>
  <si>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</si>
  <si>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</si>
  <si>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</si>
  <si>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</si>
  <si>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</si>
  <si>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</si>
  <si>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</si>
  <si>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</si>
  <si>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</si>
  <si>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</si>
  <si>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</si>
  <si>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</si>
  <si>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</si>
  <si>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</si>
  <si>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</si>
  <si>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</si>
  <si>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</si>
  <si>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</si>
  <si>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</si>
  <si>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</si>
  <si>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</si>
  <si>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</si>
  <si>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</si>
  <si>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</si>
  <si>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</si>
  <si>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</si>
  <si>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</si>
  <si>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</si>
  <si>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</si>
  <si>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</si>
  <si>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</si>
  <si>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</si>
  <si>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</si>
  <si>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</si>
  <si>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</si>
  <si>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</si>
  <si>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</si>
  <si>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</si>
  <si>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</si>
  <si>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</si>
  <si>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</si>
  <si>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</si>
  <si>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</si>
  <si>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</si>
  <si>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</si>
  <si>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</si>
  <si>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</si>
  <si>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</si>
  <si>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</si>
  <si>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</si>
  <si>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</si>
  <si>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</si>
  <si>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</si>
  <si>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</si>
  <si>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</si>
  <si>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</si>
  <si>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</si>
  <si>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</si>
  <si>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</si>
  <si>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</si>
  <si>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</si>
  <si>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</si>
  <si>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</si>
  <si>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</si>
  <si>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</si>
  <si>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</si>
  <si>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</si>
  <si>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</si>
  <si>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</si>
  <si>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</si>
  <si>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</si>
  <si>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</si>
  <si>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</si>
  <si>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</si>
  <si>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</si>
  <si>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</si>
  <si>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</si>
  <si>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</si>
  <si>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</si>
  <si>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</si>
  <si>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</si>
  <si>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</si>
  <si>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</si>
  <si>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</si>
  <si>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</si>
  <si>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</si>
  <si>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</si>
  <si>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</si>
  <si>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</si>
  <si>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</si>
  <si>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</si>
  <si>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</si>
  <si>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</si>
  <si>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</si>
  <si>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</si>
  <si>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</si>
  <si>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</si>
  <si>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</si>
  <si>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</si>
  <si>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</si>
  <si>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</si>
  <si>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</si>
  <si>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</si>
  <si>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</si>
  <si>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</si>
  <si>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</si>
  <si>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</si>
  <si>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</si>
  <si>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</si>
  <si>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</si>
  <si>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</si>
  <si>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</si>
  <si>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</si>
  <si>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</si>
  <si>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</si>
  <si>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</si>
  <si>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</si>
  <si>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</si>
  <si>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</si>
  <si>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</si>
  <si>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</si>
  <si>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</si>
  <si>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</si>
  <si>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</si>
  <si>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</si>
  <si>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</si>
  <si>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</si>
  <si>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</si>
  <si>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</si>
  <si>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</si>
  <si>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</si>
  <si>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</si>
  <si>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</si>
  <si>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</si>
  <si>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</si>
  <si>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</si>
  <si>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</si>
  <si>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</si>
  <si>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</si>
  <si>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</si>
  <si>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</si>
  <si>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</si>
  <si>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</si>
  <si>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</si>
  <si>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</si>
  <si>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</si>
  <si>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</si>
  <si>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</si>
  <si>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</si>
  <si>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</si>
  <si>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</si>
  <si>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</si>
  <si>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</si>
  <si>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</si>
  <si>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</si>
  <si>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</si>
  <si>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</si>
  <si>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</si>
  <si>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</si>
  <si>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</si>
  <si>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</si>
  <si>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</si>
  <si>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</si>
  <si>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</si>
  <si>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</si>
  <si>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</si>
  <si>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</si>
  <si>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</si>
  <si>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</si>
  <si>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</si>
  <si>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</si>
  <si>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</si>
  <si>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</si>
  <si>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</si>
  <si>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</si>
  <si>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</si>
  <si>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</si>
  <si>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</si>
  <si>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</si>
  <si>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</si>
  <si>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</si>
  <si>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</si>
  <si>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</si>
  <si>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</si>
  <si>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</si>
  <si>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</si>
  <si>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</si>
  <si>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</si>
  <si>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</si>
  <si>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</si>
  <si>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</si>
  <si>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</si>
  <si>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</si>
  <si>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</si>
  <si>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</si>
  <si>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</si>
  <si>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</si>
  <si>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</si>
  <si>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</si>
  <si>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</si>
  <si>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</si>
  <si>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</si>
  <si>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</si>
  <si>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</si>
  <si>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</si>
  <si>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</si>
  <si>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</si>
  <si>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</si>
  <si>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</si>
  <si>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</si>
  <si>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</si>
  <si>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</si>
  <si>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</si>
  <si>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</si>
  <si>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</si>
  <si>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</si>
  <si>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</si>
  <si>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</si>
  <si>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</si>
  <si>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</si>
  <si>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</si>
  <si>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</si>
  <si>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</si>
  <si>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</si>
  <si>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</si>
  <si>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</si>
  <si>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</si>
  <si>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</si>
  <si>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</si>
  <si>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</si>
  <si>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</si>
  <si>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</si>
  <si>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</si>
  <si>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</si>
  <si>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</si>
  <si>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</si>
  <si>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</si>
  <si>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</si>
  <si>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</si>
  <si>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</si>
  <si>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</si>
  <si>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</si>
  <si>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</si>
  <si>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</si>
  <si>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</si>
  <si>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</si>
  <si>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</si>
  <si>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</si>
  <si>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</si>
  <si>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</si>
  <si>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</si>
  <si>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</si>
  <si>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</si>
  <si>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</si>
  <si>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</si>
  <si>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</si>
  <si>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</si>
  <si>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</si>
  <si>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</si>
  <si>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</si>
  <si>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</si>
  <si>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</si>
  <si>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</si>
  <si>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</si>
  <si>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</si>
  <si>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</si>
  <si>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</si>
  <si>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</si>
  <si>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</si>
  <si>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</si>
  <si>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</si>
  <si>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</si>
  <si>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</si>
  <si>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</si>
  <si>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</si>
  <si>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</si>
  <si>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</si>
  <si>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</si>
  <si>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</si>
  <si>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</si>
  <si>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</si>
  <si>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</si>
  <si>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</si>
  <si>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</si>
  <si>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</si>
  <si>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</si>
  <si>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</si>
  <si>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</si>
  <si>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</si>
  <si>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</si>
  <si>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</si>
  <si>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</si>
  <si>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</si>
  <si>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</si>
  <si>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</si>
  <si>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</si>
  <si>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</si>
  <si>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</si>
  <si>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</si>
  <si>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</si>
  <si>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</si>
  <si>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</si>
  <si>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</si>
  <si>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</si>
  <si>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</si>
  <si>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</si>
  <si>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</si>
  <si>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</si>
  <si>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</si>
  <si>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</si>
  <si>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</si>
  <si>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</si>
  <si>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</si>
  <si>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</si>
  <si>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</si>
  <si>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</si>
  <si>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</si>
  <si>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</si>
  <si>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</si>
  <si>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</si>
  <si>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</si>
  <si>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</si>
  <si>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</si>
  <si>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</si>
  <si>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</si>
  <si>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</si>
  <si>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</si>
  <si>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</si>
  <si>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</si>
  <si>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</si>
  <si>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</si>
  <si>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</si>
  <si>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</si>
  <si>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</si>
  <si>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</si>
  <si>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</si>
  <si>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</si>
  <si>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</si>
  <si>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</si>
  <si>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</si>
  <si>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</si>
  <si>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</si>
  <si>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</si>
  <si>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</si>
  <si>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</si>
  <si>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</si>
  <si>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</si>
  <si>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</si>
  <si>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</si>
  <si>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</si>
  <si>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</si>
  <si>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</si>
  <si>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</si>
  <si>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</si>
  <si>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</si>
  <si>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</si>
  <si>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</si>
  <si>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</si>
  <si>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</si>
  <si>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</si>
  <si>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</si>
  <si>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</si>
  <si>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</si>
  <si>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</si>
  <si>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</si>
  <si>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</si>
  <si>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</si>
  <si>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</si>
  <si>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</si>
  <si>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</si>
  <si>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</si>
  <si>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</si>
  <si>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</si>
  <si>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</si>
  <si>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</si>
  <si>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</si>
  <si>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</si>
  <si>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</si>
  <si>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</si>
  <si>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</si>
  <si>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</si>
  <si>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</si>
  <si>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</si>
  <si>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</si>
  <si>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</si>
  <si>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</si>
  <si>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</si>
  <si>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</si>
  <si>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</si>
  <si>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</si>
  <si>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</si>
  <si>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</si>
  <si>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</si>
  <si>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</si>
  <si>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</si>
  <si>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</si>
  <si>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</si>
  <si>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</si>
  <si>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</si>
  <si>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</si>
  <si>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</si>
  <si>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</si>
  <si>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</si>
  <si>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</si>
  <si>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</si>
  <si>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</si>
  <si>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</si>
  <si>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</si>
  <si>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</si>
  <si>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</si>
  <si>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</si>
  <si>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</si>
  <si>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</si>
  <si>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</si>
  <si>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</si>
  <si>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</si>
  <si>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</si>
  <si>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</si>
  <si>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</si>
  <si>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</si>
  <si>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</si>
  <si>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</si>
  <si>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</si>
  <si>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</si>
  <si>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</si>
  <si>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</si>
  <si>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</si>
  <si>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</si>
  <si>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</si>
  <si>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</si>
  <si>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</si>
  <si>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</si>
  <si>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</si>
  <si>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</si>
  <si>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</si>
  <si>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</si>
  <si>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</si>
  <si>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</si>
  <si>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</si>
  <si>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</si>
  <si>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</si>
  <si>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</si>
  <si>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</si>
  <si>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</si>
  <si>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</si>
  <si>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</si>
  <si>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</si>
  <si>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</si>
  <si>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</si>
  <si>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</si>
  <si>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</si>
  <si>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</si>
  <si>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</si>
  <si>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</si>
  <si>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</si>
  <si>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</si>
  <si>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</si>
  <si>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</si>
  <si>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</si>
  <si>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</si>
  <si>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</si>
  <si>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</si>
  <si>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</si>
  <si>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</si>
  <si>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</si>
  <si>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</si>
  <si>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</si>
  <si>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</si>
  <si>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</si>
  <si>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</si>
  <si>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</si>
  <si>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</si>
  <si>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</si>
  <si>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</si>
  <si>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</si>
  <si>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</si>
  <si>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</si>
  <si>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</si>
  <si>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</si>
  <si>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</si>
  <si>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</si>
  <si>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</si>
  <si>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</si>
  <si>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</si>
  <si>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</si>
  <si>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</si>
  <si>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</si>
  <si>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</si>
  <si>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</si>
  <si>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</si>
  <si>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</si>
  <si>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</si>
  <si>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</si>
  <si>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</si>
  <si>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</si>
  <si>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</si>
  <si>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</si>
  <si>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</si>
  <si>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</si>
  <si>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</si>
  <si>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</si>
  <si>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</si>
  <si>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</si>
  <si>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</si>
  <si>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</si>
  <si>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</si>
  <si>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</si>
  <si>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</si>
  <si>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</si>
  <si>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</si>
  <si>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</si>
  <si>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</si>
  <si>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</si>
  <si>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</si>
  <si>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</si>
  <si>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</si>
  <si>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</si>
  <si>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</si>
  <si>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</si>
  <si>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</si>
  <si>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</si>
  <si>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</si>
  <si>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</si>
  <si>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</si>
  <si>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</si>
  <si>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</si>
  <si>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</si>
  <si>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</si>
  <si>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</si>
  <si>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</si>
  <si>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</si>
  <si>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</si>
  <si>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</si>
  <si>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</si>
  <si>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</si>
  <si>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</si>
  <si>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</si>
  <si>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</si>
  <si>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</si>
  <si>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</si>
  <si>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</si>
  <si>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</si>
  <si>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</si>
  <si>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</si>
  <si>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</si>
  <si>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</si>
  <si>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</si>
  <si>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</si>
  <si>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</si>
  <si>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</si>
  <si>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</si>
  <si>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</si>
  <si>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</si>
  <si>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</si>
  <si>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</si>
  <si>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</si>
  <si>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</si>
  <si>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</si>
  <si>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</si>
  <si>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</si>
  <si>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</si>
  <si>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</si>
  <si>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</si>
  <si>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</si>
  <si>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</si>
  <si>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</si>
  <si>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</si>
  <si>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</si>
  <si>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</si>
  <si>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</si>
  <si>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</si>
  <si>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</si>
  <si>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</si>
  <si>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</si>
  <si>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</si>
  <si>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</si>
  <si>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</si>
  <si>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</si>
  <si>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</si>
  <si>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</si>
  <si>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</si>
  <si>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</si>
  <si>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</si>
  <si>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</si>
  <si>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</si>
  <si>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</si>
  <si>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</si>
  <si>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</si>
  <si>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</si>
  <si>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</si>
  <si>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</si>
  <si>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</si>
  <si>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</si>
  <si>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</si>
  <si>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</si>
  <si>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</si>
  <si>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</si>
  <si>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</si>
  <si>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</si>
  <si>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</si>
  <si>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</si>
  <si>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</si>
  <si>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</si>
  <si>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</si>
  <si>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</si>
  <si>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</si>
  <si>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</si>
  <si>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</si>
  <si>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</si>
  <si>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</si>
  <si>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</si>
  <si>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</si>
  <si>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</si>
  <si>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</si>
  <si>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</si>
  <si>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</si>
  <si>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</si>
  <si>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</si>
  <si>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</si>
  <si>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</si>
  <si>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</si>
  <si>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</si>
  <si>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</si>
  <si>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</si>
  <si>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</si>
  <si>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</si>
  <si>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</si>
  <si>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</si>
  <si>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</si>
  <si>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</si>
  <si>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</si>
  <si>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</si>
  <si>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</si>
  <si>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</si>
  <si>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</si>
  <si>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</si>
  <si>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</si>
  <si>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</si>
  <si>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</si>
  <si>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</si>
  <si>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</si>
  <si>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</si>
  <si>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</si>
  <si>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</si>
  <si>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</si>
  <si>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</si>
  <si>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</si>
  <si>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</si>
  <si>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</si>
  <si>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</si>
  <si>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</si>
  <si>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</si>
  <si>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</si>
  <si>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</si>
  <si>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</si>
  <si>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</si>
  <si>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</si>
  <si>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</si>
  <si>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</si>
  <si>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</si>
  <si>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</si>
  <si>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</si>
  <si>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</si>
  <si>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</si>
  <si>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</si>
  <si>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</si>
  <si>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</si>
  <si>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</si>
  <si>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</si>
  <si>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</si>
  <si>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</si>
  <si>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</si>
  <si>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</si>
  <si>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</si>
  <si>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</si>
  <si>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</si>
  <si>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</si>
  <si>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</si>
  <si>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</si>
  <si>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</si>
  <si>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</si>
  <si>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</si>
  <si>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</si>
  <si>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</si>
  <si>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</si>
  <si>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</si>
  <si>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</si>
  <si>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</si>
  <si>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</si>
  <si>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</si>
  <si>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</si>
  <si>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</si>
  <si>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</si>
  <si>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</si>
  <si>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</si>
  <si>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</si>
  <si>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</si>
  <si>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</si>
  <si>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</si>
  <si>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</si>
  <si>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</si>
  <si>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</si>
  <si>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</si>
  <si>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</si>
  <si>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</si>
  <si>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</si>
  <si>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</si>
  <si>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</si>
  <si>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</si>
  <si>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</si>
  <si>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</si>
  <si>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</si>
  <si>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</si>
  <si>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</si>
  <si>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</si>
  <si>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</si>
  <si>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</si>
  <si>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</si>
  <si>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</si>
  <si>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</si>
  <si>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</si>
  <si>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</si>
  <si>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</si>
  <si>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</si>
  <si>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</si>
  <si>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</si>
  <si>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</si>
  <si>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</si>
  <si>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</si>
  <si>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</si>
  <si>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</si>
  <si>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</si>
  <si>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</si>
  <si>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</si>
  <si>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</si>
  <si>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</si>
  <si>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</si>
  <si>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</si>
  <si>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</si>
  <si>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</si>
  <si>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</si>
  <si>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</si>
  <si>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</si>
  <si>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</si>
  <si>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</si>
  <si>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</si>
  <si>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</si>
  <si>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</si>
  <si>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</si>
  <si>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</si>
  <si>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</si>
  <si>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</si>
  <si>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</si>
  <si>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</si>
  <si>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</si>
  <si>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</si>
  <si>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</si>
  <si>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</si>
  <si>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</si>
  <si>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</si>
  <si>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</si>
  <si>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</si>
  <si>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</si>
  <si>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</si>
  <si>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</si>
  <si>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</si>
  <si>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</si>
  <si>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</si>
  <si>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</si>
  <si>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</si>
  <si>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</si>
  <si>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</si>
  <si>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</si>
  <si>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</si>
  <si>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</si>
  <si>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</si>
  <si>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</si>
  <si>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</si>
  <si>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</si>
  <si>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</si>
  <si>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</si>
  <si>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</si>
  <si>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</si>
  <si>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</si>
  <si>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</si>
  <si>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</si>
  <si>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</si>
  <si>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</si>
  <si>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</si>
  <si>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</si>
  <si>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</si>
  <si>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</si>
  <si>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</si>
  <si>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</si>
  <si>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</si>
  <si>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</si>
  <si>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</si>
  <si>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</si>
  <si>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</si>
  <si>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</si>
  <si>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</si>
  <si>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</si>
  <si>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</si>
  <si>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</si>
  <si>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</si>
  <si>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</si>
  <si>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</si>
  <si>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</si>
  <si>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</si>
  <si>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</si>
  <si>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</si>
  <si>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</si>
  <si>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</si>
  <si>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</si>
  <si>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</si>
  <si>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</si>
  <si>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</si>
  <si>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</si>
  <si>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</si>
  <si>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</si>
  <si>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</si>
  <si>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</si>
  <si>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</si>
  <si>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</si>
  <si>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</si>
  <si>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</si>
  <si>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</si>
  <si>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</si>
  <si>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</si>
  <si>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</si>
  <si>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</si>
  <si>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</si>
  <si>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</si>
  <si>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</si>
  <si>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</si>
  <si>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</si>
  <si>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</si>
  <si>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</si>
  <si>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</si>
  <si>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</si>
  <si>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</si>
  <si>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</si>
  <si>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</si>
  <si>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</si>
  <si>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</si>
  <si>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</si>
  <si>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</si>
  <si>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</si>
  <si>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</si>
  <si>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</si>
  <si>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</si>
  <si>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</si>
  <si>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</si>
  <si>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</si>
  <si>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</si>
  <si>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</si>
  <si>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</si>
  <si>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</si>
  <si>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</si>
  <si>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</si>
  <si>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</si>
  <si>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</si>
  <si>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</si>
  <si>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</si>
  <si>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</si>
  <si>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</si>
  <si>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</si>
  <si>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</si>
  <si>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</si>
  <si>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</si>
  <si>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</si>
  <si>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</si>
  <si>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</si>
  <si>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</si>
  <si>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</si>
  <si>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</si>
  <si>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</si>
  <si>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</si>
  <si>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</si>
  <si>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</si>
  <si>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</si>
  <si>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</si>
  <si>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</si>
  <si>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</si>
  <si>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</si>
  <si>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</si>
  <si>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</si>
  <si>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</si>
  <si>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</si>
  <si>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</si>
  <si>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</si>
  <si>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</si>
  <si>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</si>
  <si>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</si>
  <si>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</si>
  <si>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</si>
  <si>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</si>
  <si>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</si>
  <si>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</si>
  <si>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</si>
  <si>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</si>
  <si>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</si>
  <si>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</si>
  <si>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</si>
  <si>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</si>
  <si>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</si>
  <si>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</si>
  <si>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</si>
  <si>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</si>
  <si>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</si>
  <si>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</si>
  <si>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</si>
  <si>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</si>
  <si>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</si>
  <si>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</si>
  <si>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</si>
  <si>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</si>
  <si>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</si>
  <si>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</si>
  <si>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</si>
  <si>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</si>
  <si>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</si>
  <si>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</si>
  <si>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</si>
  <si>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</si>
  <si>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</si>
  <si>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</si>
  <si>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</si>
  <si>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</si>
  <si>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</si>
  <si>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</si>
  <si>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</si>
  <si>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</si>
  <si>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</si>
  <si>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</si>
  <si>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</si>
  <si>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</si>
  <si>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</si>
  <si>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</si>
  <si>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</si>
  <si>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</si>
  <si>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</si>
  <si>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</si>
  <si>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</si>
  <si>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</si>
  <si>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</si>
  <si>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</si>
  <si>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</si>
  <si>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</si>
  <si>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</si>
  <si>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</si>
  <si>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</si>
  <si>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</si>
  <si>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</si>
  <si>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</si>
  <si>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</si>
  <si>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</si>
  <si>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</si>
  <si>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</si>
  <si>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</si>
  <si>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</si>
  <si>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</si>
  <si>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</si>
  <si>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</si>
  <si>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</si>
  <si>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</si>
  <si>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</si>
  <si>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</si>
  <si>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</si>
  <si>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</si>
  <si>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</si>
  <si>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</si>
  <si>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</si>
  <si>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</si>
  <si>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</si>
  <si>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</si>
  <si>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</si>
  <si>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</si>
  <si>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</si>
  <si>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</si>
  <si>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</si>
  <si>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</si>
  <si>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</si>
  <si>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</si>
  <si>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</si>
  <si>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</si>
  <si>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</si>
  <si>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</si>
  <si>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</si>
  <si>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</si>
  <si>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</si>
  <si>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</si>
  <si>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</si>
  <si>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</si>
  <si>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</si>
  <si>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</si>
  <si>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</si>
  <si>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</si>
  <si>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</si>
  <si>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</si>
  <si>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</si>
  <si>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</si>
  <si>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</si>
  <si>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</si>
  <si>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</si>
  <si>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</si>
  <si>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</si>
  <si>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</si>
  <si>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</si>
  <si>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</si>
  <si>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</si>
  <si>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</si>
  <si>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</si>
  <si>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</si>
  <si>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</si>
  <si>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</si>
  <si>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</si>
  <si>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</si>
  <si>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</si>
  <si>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</si>
  <si>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</si>
  <si>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</si>
  <si>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</si>
  <si>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</si>
  <si>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</si>
  <si>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</si>
  <si>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</si>
  <si>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</si>
  <si>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</si>
  <si>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</si>
  <si>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</si>
  <si>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</si>
  <si>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</si>
  <si>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</si>
  <si>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</si>
  <si>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</si>
  <si>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</si>
  <si>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</si>
  <si>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</si>
  <si>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</si>
  <si>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</si>
  <si>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</si>
  <si>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</si>
  <si>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</si>
  <si>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</si>
  <si>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</si>
  <si>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</si>
  <si>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</si>
  <si>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</si>
  <si>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</si>
  <si>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</si>
  <si>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</si>
  <si>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</si>
  <si>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</si>
  <si>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</si>
  <si>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</si>
  <si>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</si>
  <si>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</si>
  <si>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</si>
  <si>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</si>
  <si>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</si>
  <si>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</si>
  <si>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</si>
  <si>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</si>
  <si>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</si>
  <si>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</si>
  <si>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</si>
  <si>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</si>
  <si>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</si>
  <si>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</si>
  <si>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</si>
  <si>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</si>
  <si>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</si>
  <si>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</si>
  <si>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</si>
  <si>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</si>
  <si>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</si>
  <si>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</si>
  <si>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</si>
  <si>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</si>
  <si>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</si>
  <si>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</si>
  <si>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</si>
  <si>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</si>
  <si>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</si>
  <si>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</si>
  <si>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</si>
  <si>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</si>
  <si>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</si>
  <si>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</si>
  <si>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</si>
  <si>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</si>
  <si>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</si>
  <si>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</si>
  <si>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</si>
  <si>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</si>
  <si>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</si>
  <si>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</si>
  <si>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</si>
  <si>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</si>
  <si>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</si>
  <si>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</si>
  <si>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</si>
  <si>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</si>
  <si>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</si>
  <si>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</si>
  <si>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</si>
  <si>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</si>
  <si>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</si>
  <si>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</si>
  <si>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</si>
  <si>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</si>
  <si>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</si>
  <si>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</si>
  <si>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</si>
  <si>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</si>
  <si>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</si>
  <si>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</si>
  <si>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</si>
  <si>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</si>
  <si>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</si>
  <si>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</si>
  <si>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</si>
  <si>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</si>
  <si>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</si>
  <si>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</si>
  <si>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</si>
  <si>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</si>
  <si>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</si>
  <si>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</si>
  <si>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</si>
  <si>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</si>
  <si>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</si>
  <si>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</si>
  <si>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</si>
  <si>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</si>
  <si>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</si>
  <si>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</si>
  <si>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</si>
  <si>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</si>
  <si>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</si>
  <si>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</si>
  <si>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</si>
  <si>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</si>
  <si>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</si>
  <si>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</si>
  <si>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</si>
  <si>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</si>
  <si>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</si>
  <si>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</si>
  <si>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</si>
  <si>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</si>
  <si>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</si>
  <si>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</si>
  <si>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</si>
  <si>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</si>
  <si>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</si>
  <si>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</si>
  <si>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</si>
  <si>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</si>
  <si>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</si>
  <si>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</si>
  <si>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</si>
  <si>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</si>
  <si>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</si>
  <si>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</si>
  <si>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</si>
  <si>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</si>
  <si>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</si>
  <si>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</si>
  <si>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</si>
  <si>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</si>
  <si>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</si>
  <si>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</si>
  <si>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</si>
  <si>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</si>
  <si>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</si>
  <si>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</si>
  <si>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</si>
  <si>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</si>
  <si>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</si>
  <si>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</si>
  <si>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</si>
  <si>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</si>
  <si>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</si>
  <si>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</si>
  <si>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</si>
  <si>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</si>
  <si>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</si>
  <si>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</si>
  <si>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</si>
  <si>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</si>
  <si>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</si>
  <si>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</si>
  <si>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</si>
  <si>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</si>
  <si>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</si>
  <si>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</si>
  <si>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</si>
  <si>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</si>
  <si>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</si>
  <si>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</si>
  <si>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</si>
  <si>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</si>
  <si>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</si>
  <si>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</si>
  <si>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</si>
  <si>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</si>
  <si>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</si>
  <si>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</si>
  <si>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</si>
  <si>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</si>
  <si>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</si>
  <si>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</si>
  <si>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</si>
  <si>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</si>
  <si>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</si>
  <si>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</si>
  <si>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</si>
  <si>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</si>
  <si>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</si>
  <si>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</si>
  <si>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</si>
  <si>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</si>
  <si>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</si>
  <si>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</si>
  <si>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</si>
  <si>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</si>
  <si>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</si>
  <si>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</si>
  <si>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</si>
  <si>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</si>
  <si>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</si>
  <si>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</si>
  <si>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</si>
  <si>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</si>
  <si>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</si>
  <si>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</si>
  <si>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</si>
  <si>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</si>
  <si>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</si>
  <si>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</si>
  <si>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</si>
  <si>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</si>
  <si>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</si>
  <si>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</si>
  <si>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</si>
  <si>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</si>
  <si>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</si>
  <si>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</si>
  <si>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</si>
  <si>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</si>
  <si>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</si>
  <si>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</si>
  <si>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</si>
  <si>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</si>
  <si>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</si>
  <si>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</si>
  <si>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</si>
  <si>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</si>
  <si>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</si>
  <si>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</si>
  <si>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</si>
  <si>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</si>
  <si>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</si>
  <si>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</si>
  <si>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</si>
  <si>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</si>
  <si>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</si>
  <si>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</si>
  <si>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</si>
  <si>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</si>
  <si>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</si>
  <si>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</si>
  <si>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</si>
  <si>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</si>
  <si>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</si>
  <si>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</si>
  <si>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</si>
  <si>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</si>
  <si>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</si>
  <si>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</si>
  <si>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</si>
  <si>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</si>
  <si>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</si>
  <si>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</si>
  <si>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</si>
  <si>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</si>
  <si>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</si>
  <si>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</si>
  <si>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</si>
  <si>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</si>
  <si>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</si>
  <si>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</si>
  <si>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</si>
  <si>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</si>
  <si>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</si>
  <si>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</si>
  <si>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</si>
  <si>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</si>
  <si>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</si>
  <si>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</si>
  <si>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</si>
  <si>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</si>
  <si>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</si>
  <si>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</si>
  <si>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</si>
  <si>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</si>
  <si>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</si>
  <si>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</si>
  <si>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</si>
  <si>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</si>
  <si>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</si>
  <si>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</si>
  <si>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</si>
  <si>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</si>
  <si>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</si>
  <si>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</si>
  <si>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</si>
  <si>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</si>
  <si>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</si>
  <si>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</si>
  <si>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</si>
  <si>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</si>
  <si>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</si>
  <si>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</si>
  <si>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</si>
  <si>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</si>
  <si>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</si>
  <si>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</si>
  <si>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</si>
  <si>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</si>
  <si>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</si>
  <si>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</si>
  <si>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</si>
  <si>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</si>
  <si>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</si>
  <si>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</si>
  <si>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</si>
  <si>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</si>
  <si>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</si>
  <si>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</si>
  <si>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</si>
  <si>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</si>
  <si>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</si>
  <si>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</si>
  <si>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</si>
  <si>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</si>
  <si>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</si>
  <si>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</si>
  <si>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</si>
  <si>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</si>
  <si>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</si>
  <si>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</si>
  <si>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</si>
  <si>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</si>
  <si>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</si>
  <si>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</si>
  <si>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</si>
  <si>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</si>
  <si>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</si>
  <si>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</si>
  <si>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</si>
  <si>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</si>
  <si>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</si>
  <si>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</si>
  <si>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</si>
  <si>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</si>
  <si>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</si>
  <si>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</si>
  <si>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</si>
  <si>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</si>
  <si>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</si>
  <si>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</si>
  <si>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</si>
  <si>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</si>
  <si>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</si>
  <si>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</si>
  <si>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</si>
  <si>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</si>
  <si>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</si>
  <si>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</si>
  <si>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</si>
  <si>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</si>
  <si>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</si>
  <si>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</si>
  <si>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</si>
  <si>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</si>
  <si>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</si>
  <si>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</si>
  <si>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</si>
  <si>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</si>
  <si>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</si>
  <si>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</si>
  <si>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</si>
  <si>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</si>
  <si>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</si>
  <si>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</si>
  <si>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</si>
  <si>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</si>
  <si>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</si>
  <si>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</si>
  <si>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</si>
  <si>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</si>
  <si>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</si>
  <si>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</si>
  <si>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</si>
  <si>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</si>
  <si>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</si>
  <si>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</si>
  <si>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</si>
  <si>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</si>
  <si>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</si>
  <si>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</si>
  <si>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</si>
  <si>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</si>
  <si>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</si>
  <si>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</si>
  <si>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</si>
  <si>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</si>
  <si>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</si>
  <si>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</si>
  <si>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</si>
  <si>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</si>
  <si>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</si>
  <si>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</si>
  <si>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</si>
  <si>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</si>
  <si>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</si>
  <si>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</si>
  <si>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</si>
  <si>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</si>
  <si>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</si>
  <si>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</si>
  <si>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</si>
  <si>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</si>
  <si>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</si>
  <si>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</si>
  <si>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</si>
  <si>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</si>
  <si>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</si>
  <si>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</si>
  <si>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</si>
  <si>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</si>
  <si>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</si>
  <si>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</si>
  <si>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</si>
  <si>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</si>
  <si>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</si>
  <si>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</si>
  <si>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</si>
  <si>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</si>
  <si>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</si>
  <si>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</si>
  <si>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</si>
  <si>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</si>
  <si>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</si>
  <si>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</si>
  <si>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</si>
  <si>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</si>
  <si>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</si>
  <si>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</si>
  <si>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</si>
  <si>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</si>
  <si>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</si>
  <si>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</si>
  <si>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</si>
  <si>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</si>
  <si>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</si>
  <si>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</si>
  <si>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</si>
  <si>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</si>
  <si>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</si>
  <si>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</si>
  <si>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</si>
  <si>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</si>
  <si>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</si>
  <si>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</si>
  <si>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</si>
  <si>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</si>
  <si>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</si>
  <si>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</si>
  <si>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</si>
  <si>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</si>
  <si>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</si>
  <si>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</si>
  <si>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</si>
  <si>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</si>
  <si>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</si>
  <si>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</si>
  <si>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</si>
  <si>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</si>
  <si>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</si>
  <si>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</si>
  <si>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</si>
  <si>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</si>
  <si>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</si>
  <si>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</si>
  <si>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</si>
  <si>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</si>
  <si>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</si>
  <si>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</si>
  <si>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</si>
  <si>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</si>
  <si>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</si>
  <si>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</si>
  <si>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</si>
  <si>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</si>
  <si>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</si>
  <si>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</si>
  <si>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</si>
  <si>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</si>
  <si>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</si>
  <si>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</si>
  <si>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</si>
  <si>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</si>
  <si>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</si>
  <si>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</si>
  <si>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</si>
  <si>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</si>
  <si>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</si>
  <si>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</si>
  <si>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</si>
  <si>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</si>
  <si>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</si>
  <si>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</si>
  <si>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</si>
  <si>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</si>
  <si>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</si>
  <si>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</si>
  <si>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</si>
  <si>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</si>
  <si>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</si>
  <si>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</si>
  <si>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</si>
  <si>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</si>
  <si>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</si>
  <si>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</si>
  <si>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</si>
  <si>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</si>
  <si>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</si>
  <si>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</si>
  <si>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</si>
  <si>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</si>
  <si>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</si>
  <si>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</si>
  <si>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</si>
  <si>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</si>
  <si>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</si>
  <si>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</si>
  <si>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</si>
  <si>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</si>
  <si>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</si>
  <si>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</si>
  <si>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</si>
  <si>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</si>
  <si>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</si>
  <si>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</si>
  <si>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</si>
  <si>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</si>
  <si>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</si>
  <si>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</si>
  <si>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</si>
  <si>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</si>
  <si>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</si>
  <si>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</si>
  <si>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</si>
  <si>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</si>
  <si>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</si>
  <si>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</si>
  <si>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</si>
  <si>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</si>
  <si>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</si>
  <si>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</si>
  <si>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</si>
  <si>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</si>
  <si>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</si>
  <si>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</si>
  <si>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</si>
  <si>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</si>
  <si>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</si>
  <si>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</si>
  <si>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</si>
  <si>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</si>
  <si>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</si>
  <si>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</si>
  <si>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</si>
  <si>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</si>
  <si>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</si>
  <si>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</si>
  <si>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</si>
  <si>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</si>
  <si>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</si>
  <si>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</si>
  <si>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</si>
  <si>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</si>
  <si>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</si>
  <si>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</si>
  <si>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</si>
  <si>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</si>
  <si>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</si>
  <si>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</si>
  <si>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</si>
  <si>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</si>
  <si>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</si>
  <si>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</si>
  <si>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</si>
  <si>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</si>
  <si>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</si>
  <si>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</si>
  <si>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</si>
  <si>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</si>
  <si>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</si>
  <si>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</si>
  <si>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</si>
  <si>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</si>
  <si>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</si>
  <si>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</si>
  <si>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</si>
  <si>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</si>
  <si>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</si>
  <si>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</si>
  <si>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</si>
  <si>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</si>
  <si>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</si>
  <si>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</si>
  <si>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</si>
  <si>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</si>
  <si>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</si>
  <si>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</si>
  <si>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</si>
  <si>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</si>
  <si>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</si>
  <si>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</si>
  <si>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</si>
  <si>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</si>
  <si>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</si>
  <si>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</si>
  <si>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</si>
  <si>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</si>
  <si>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</si>
  <si>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</si>
  <si>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</si>
  <si>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</si>
  <si>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</si>
  <si>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</si>
  <si>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</si>
  <si>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</si>
  <si>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</si>
  <si>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</si>
  <si>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</si>
  <si>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</si>
  <si>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</si>
  <si>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</si>
  <si>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</si>
  <si>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</si>
  <si>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</si>
  <si>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</si>
  <si>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</si>
  <si>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</si>
  <si>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</si>
  <si>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</si>
  <si>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</si>
  <si>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</si>
  <si>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</si>
  <si>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</si>
  <si>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</si>
  <si>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</si>
  <si>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</si>
  <si>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</si>
  <si>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</si>
  <si>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</si>
  <si>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</si>
  <si>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</si>
  <si>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</si>
  <si>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</si>
  <si>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</si>
  <si>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</si>
  <si>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</si>
  <si>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</si>
  <si>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</si>
  <si>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</si>
  <si>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</si>
  <si>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</si>
  <si>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</si>
  <si>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</si>
  <si>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</si>
  <si>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</si>
  <si>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</si>
  <si>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</si>
  <si>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</si>
  <si>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</si>
  <si>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</si>
  <si>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</si>
  <si>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</si>
  <si>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</si>
  <si>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</si>
  <si>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</si>
  <si>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</si>
  <si>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</si>
  <si>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</si>
  <si>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</si>
  <si>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</si>
  <si>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</si>
  <si>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</si>
  <si>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</si>
  <si>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</si>
  <si>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</si>
  <si>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</si>
  <si>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</si>
  <si>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</si>
  <si>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</si>
  <si>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</si>
  <si>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</si>
  <si>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</si>
  <si>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</si>
  <si>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</si>
  <si>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</si>
  <si>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</si>
  <si>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</si>
  <si>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</si>
  <si>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</si>
  <si>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</si>
  <si>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</si>
  <si>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</si>
  <si>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</si>
  <si>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</si>
  <si>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</si>
  <si>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</si>
  <si>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</si>
  <si>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</si>
  <si>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</si>
  <si>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</si>
  <si>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</si>
  <si>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</si>
  <si>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</si>
  <si>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</si>
  <si>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</si>
  <si>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</si>
  <si>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</si>
  <si>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</si>
  <si>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</si>
  <si>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</si>
  <si>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</si>
  <si>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</si>
  <si>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</si>
  <si>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</si>
  <si>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</si>
  <si>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</si>
  <si>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</si>
  <si>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</si>
  <si>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</si>
  <si>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</si>
  <si>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</si>
  <si>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</si>
  <si>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</si>
  <si>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</si>
  <si>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</si>
  <si>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</si>
  <si>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</si>
  <si>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</si>
  <si>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</si>
  <si>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</si>
  <si>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</si>
  <si>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</si>
  <si>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</si>
  <si>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</si>
  <si>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</si>
  <si>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</si>
  <si>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</si>
  <si>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</si>
  <si>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</si>
  <si>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</si>
  <si>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</si>
  <si>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</si>
  <si>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</si>
  <si>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</si>
  <si>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</si>
  <si>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</si>
  <si>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</si>
  <si>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</si>
  <si>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</si>
  <si>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</si>
  <si>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</si>
  <si>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</si>
  <si>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</si>
  <si>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</si>
  <si>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</si>
  <si>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</si>
  <si>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</si>
  <si>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</si>
  <si>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</si>
  <si>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</si>
  <si>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</si>
  <si>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</si>
  <si>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</si>
  <si>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</si>
  <si>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</si>
  <si>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</si>
  <si>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</si>
  <si>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</si>
  <si>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</si>
  <si>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</si>
  <si>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</si>
  <si>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</si>
  <si>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</si>
  <si>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</si>
  <si>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</si>
  <si>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</si>
  <si>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</si>
  <si>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</si>
  <si>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</si>
  <si>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</si>
  <si>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</si>
  <si>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</si>
  <si>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</si>
  <si>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</si>
  <si>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</si>
  <si>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</si>
  <si>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</si>
  <si>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</si>
  <si>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</si>
  <si>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</si>
  <si>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</si>
  <si>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</si>
  <si>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</si>
  <si>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</si>
  <si>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</si>
  <si>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</si>
  <si>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</si>
  <si>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</si>
  <si>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</si>
  <si>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</si>
  <si>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</si>
  <si>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</si>
  <si>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</si>
  <si>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</si>
  <si>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</si>
  <si>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</si>
  <si>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</si>
  <si>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</si>
  <si>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</si>
  <si>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</si>
  <si>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</si>
  <si>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</si>
  <si>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</si>
  <si>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</si>
  <si>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</si>
  <si>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</si>
  <si>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</si>
  <si>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</si>
  <si>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</si>
  <si>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</si>
  <si>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</si>
  <si>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</si>
  <si>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</si>
  <si>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</si>
  <si>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</si>
  <si>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</si>
  <si>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</si>
  <si>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</si>
  <si>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</si>
  <si>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</si>
  <si>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</si>
  <si>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</si>
  <si>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</si>
  <si>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</si>
  <si>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</si>
  <si>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</si>
  <si>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</si>
  <si>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</si>
  <si>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</si>
  <si>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</si>
  <si>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</si>
  <si>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</si>
  <si>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</si>
  <si>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</si>
  <si>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</si>
  <si>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</si>
  <si>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</si>
  <si>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</si>
  <si>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</si>
  <si>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</si>
  <si>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</si>
  <si>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</si>
  <si>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</si>
  <si>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</si>
  <si>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</si>
  <si>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</si>
  <si>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</si>
  <si>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</si>
  <si>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</si>
  <si>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</si>
  <si>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</si>
  <si>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</si>
  <si>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</si>
  <si>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</si>
  <si>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</si>
  <si>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</si>
  <si>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</si>
  <si>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</si>
  <si>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</si>
  <si>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</si>
  <si>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</si>
  <si>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</si>
  <si>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</si>
  <si>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</si>
  <si>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</si>
  <si>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</si>
  <si>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</si>
  <si>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</si>
  <si>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</si>
  <si>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</si>
  <si>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</si>
  <si>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</si>
  <si>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</si>
  <si>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</si>
  <si>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</si>
  <si>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</si>
  <si>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</si>
  <si>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</si>
  <si>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</si>
  <si>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</si>
  <si>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</si>
  <si>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</si>
  <si>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</si>
  <si>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</si>
  <si>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</si>
  <si>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</si>
  <si>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</si>
  <si>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</si>
  <si>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</si>
  <si>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</si>
  <si>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</si>
  <si>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</si>
  <si>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</si>
  <si>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</si>
  <si>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</si>
  <si>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</si>
  <si>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</si>
  <si>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</si>
  <si>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</si>
  <si>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</si>
  <si>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</si>
  <si>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</si>
  <si>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</si>
  <si>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</si>
  <si>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</si>
  <si>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</si>
  <si>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</si>
  <si>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</si>
  <si>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</si>
  <si>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</si>
  <si>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</si>
  <si>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</si>
  <si>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</si>
  <si>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</si>
  <si>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</si>
  <si>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</si>
  <si>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</si>
  <si>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</si>
  <si>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</si>
  <si>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</si>
  <si>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</si>
  <si>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</si>
  <si>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</si>
  <si>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</si>
  <si>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</si>
  <si>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</si>
  <si>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</si>
  <si>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</si>
  <si>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</si>
  <si>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</si>
  <si>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</si>
  <si>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</si>
  <si>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</si>
  <si>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</si>
  <si>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</si>
  <si>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</si>
  <si>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</si>
  <si>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</si>
  <si>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</si>
  <si>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</si>
  <si>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</si>
  <si>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</si>
  <si>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</si>
  <si>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</si>
  <si>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</si>
  <si>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</si>
  <si>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</si>
  <si>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</si>
  <si>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</si>
  <si>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</si>
  <si>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</si>
  <si>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</si>
  <si>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</si>
  <si>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</si>
  <si>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</si>
  <si>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</si>
  <si>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</si>
  <si>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</si>
  <si>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</si>
  <si>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</si>
  <si>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</si>
  <si>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</si>
  <si>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</si>
  <si>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</si>
  <si>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</si>
  <si>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</si>
  <si>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</si>
  <si>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</si>
  <si>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</si>
  <si>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</si>
  <si>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</si>
  <si>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</si>
  <si>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</si>
  <si>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</si>
  <si>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</si>
  <si>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</si>
  <si>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</si>
  <si>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</si>
  <si>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</si>
  <si>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</si>
  <si>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</si>
  <si>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</si>
  <si>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</si>
  <si>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</si>
  <si>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</si>
  <si>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</si>
  <si>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</si>
  <si>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</si>
  <si>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</si>
  <si>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</si>
  <si>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</si>
  <si>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</si>
  <si>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</si>
  <si>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</si>
  <si>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</si>
  <si>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</si>
  <si>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</si>
  <si>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</si>
  <si>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</si>
  <si>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</si>
  <si>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</si>
  <si>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</si>
  <si>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</si>
  <si>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</si>
  <si>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</si>
  <si>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</si>
  <si>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</si>
  <si>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</si>
  <si>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</si>
  <si>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</si>
  <si>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</si>
  <si>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</si>
  <si>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</si>
  <si>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</si>
  <si>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</si>
  <si>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</si>
  <si>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</si>
  <si>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</si>
  <si>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</si>
  <si>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</si>
  <si>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</si>
  <si>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</si>
  <si>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</si>
  <si>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</si>
  <si>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</si>
  <si>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</si>
  <si>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</si>
  <si>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</si>
  <si>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</si>
  <si>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</si>
  <si>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</si>
  <si>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</si>
  <si>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</si>
  <si>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</si>
  <si>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</si>
  <si>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</si>
  <si>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</si>
  <si>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</si>
  <si>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</si>
  <si>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</si>
  <si>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</si>
  <si>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</si>
  <si>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</si>
  <si>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</si>
  <si>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</si>
  <si>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</si>
  <si>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</si>
  <si>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</si>
  <si>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</si>
  <si>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</si>
  <si>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</si>
  <si>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</si>
  <si>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</si>
  <si>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</si>
  <si>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</si>
  <si>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</si>
  <si>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</si>
  <si>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</si>
  <si>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</si>
  <si>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</si>
  <si>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</si>
  <si>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</si>
  <si>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</si>
  <si>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</si>
  <si>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</si>
  <si>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</si>
  <si>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</si>
  <si>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</si>
  <si>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</si>
  <si>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</si>
  <si>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</si>
  <si>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</si>
  <si>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</si>
  <si>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</si>
  <si>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</si>
  <si>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</si>
  <si>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</si>
  <si>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</si>
  <si>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</si>
  <si>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</si>
  <si>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</si>
  <si>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</si>
  <si>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</si>
  <si>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</si>
  <si>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</si>
  <si>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</si>
  <si>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</si>
  <si>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</si>
  <si>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</si>
  <si>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</si>
  <si>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</si>
  <si>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</si>
  <si>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</si>
  <si>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</si>
  <si>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</si>
  <si>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</si>
  <si>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</si>
  <si>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</si>
  <si>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</si>
  <si>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</si>
  <si>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</si>
  <si>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</si>
  <si>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</si>
  <si>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</si>
  <si>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</si>
  <si>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</si>
  <si>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</si>
  <si>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</si>
  <si>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</si>
  <si>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</si>
  <si>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</si>
  <si>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</si>
  <si>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</si>
  <si>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</si>
  <si>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</si>
  <si>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</si>
  <si>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</si>
  <si>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</si>
  <si>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</si>
  <si>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</si>
  <si>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</si>
  <si>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</si>
  <si>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</si>
  <si>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</si>
  <si>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</si>
  <si>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</si>
  <si>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</si>
  <si>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</si>
  <si>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</si>
  <si>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</si>
  <si>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</si>
  <si>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</si>
  <si>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</si>
  <si>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</si>
  <si>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</si>
  <si>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</si>
  <si>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</si>
  <si>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</si>
  <si>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</si>
  <si>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</si>
  <si>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</si>
  <si>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</si>
  <si>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</si>
  <si>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</si>
  <si>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</si>
  <si>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</si>
  <si>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</si>
  <si>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</si>
  <si>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</si>
  <si>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</si>
  <si>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</si>
  <si>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</si>
  <si>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</si>
  <si>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</si>
  <si>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</si>
  <si>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</si>
  <si>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</si>
  <si>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</si>
  <si>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</si>
  <si>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</si>
  <si>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</si>
  <si>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</si>
  <si>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</si>
  <si>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</si>
  <si>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</si>
  <si>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</si>
  <si>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</si>
  <si>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</si>
  <si>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</si>
  <si>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</si>
  <si>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</si>
  <si>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</si>
  <si>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</si>
  <si>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</si>
  <si>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</si>
  <si>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</si>
  <si>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</si>
  <si>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</si>
  <si>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</si>
  <si>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</si>
  <si>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</si>
  <si>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</si>
  <si>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</si>
  <si>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</si>
  <si>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</si>
  <si>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</si>
  <si>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</si>
  <si>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</si>
  <si>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</si>
  <si>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</si>
  <si>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</si>
  <si>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</si>
  <si>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</si>
  <si>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</si>
  <si>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</si>
  <si>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</si>
  <si>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</si>
  <si>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</si>
  <si>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</si>
  <si>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</si>
  <si>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</si>
  <si>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</si>
  <si>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</si>
  <si>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</si>
  <si>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</si>
  <si>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</si>
  <si>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</si>
  <si>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</si>
  <si>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</si>
  <si>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</si>
  <si>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</si>
  <si>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</si>
  <si>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</si>
  <si>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</si>
  <si>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</si>
  <si>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</si>
  <si>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</si>
  <si>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</si>
  <si>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</si>
  <si>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</si>
  <si>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</si>
  <si>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</si>
  <si>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</si>
  <si>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</si>
  <si>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</si>
  <si>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</si>
  <si>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</si>
  <si>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</si>
  <si>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</si>
  <si>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</si>
  <si>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</si>
  <si>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</si>
  <si>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</si>
  <si>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</si>
  <si>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</si>
  <si>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</si>
  <si>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</si>
  <si>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</si>
  <si>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</si>
  <si>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</si>
  <si>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</si>
  <si>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</si>
  <si>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</si>
  <si>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</si>
  <si>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</si>
  <si>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</si>
  <si>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</si>
  <si>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</si>
  <si>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</si>
  <si>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</si>
  <si>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</si>
  <si>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</si>
  <si>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</si>
  <si>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</si>
  <si>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</si>
  <si>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</si>
  <si>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</si>
  <si>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</si>
  <si>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</si>
  <si>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</si>
  <si>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</si>
  <si>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</si>
  <si>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</si>
  <si>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</si>
  <si>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</si>
  <si>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</si>
  <si>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</si>
  <si>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</si>
  <si>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</si>
  <si>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</si>
  <si>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</si>
  <si>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</si>
  <si>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</si>
  <si>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</si>
  <si>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</si>
  <si>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</si>
  <si>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</si>
  <si>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</si>
  <si>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</si>
  <si>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</si>
  <si>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</si>
  <si>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</si>
  <si>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</si>
  <si>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</si>
  <si>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</si>
  <si>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</si>
  <si>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</si>
  <si>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</si>
  <si>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</si>
  <si>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</si>
  <si>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</si>
  <si>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</si>
  <si>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</si>
  <si>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</si>
  <si>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</si>
  <si>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</si>
  <si>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</si>
  <si>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</si>
  <si>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</si>
  <si>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</si>
  <si>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</si>
  <si>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</si>
  <si>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</si>
  <si>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</si>
  <si>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</si>
  <si>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</si>
  <si>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</si>
  <si>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</si>
  <si>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</si>
  <si>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</si>
  <si>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</si>
  <si>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</si>
  <si>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</si>
  <si>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</si>
  <si>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</si>
  <si>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</si>
  <si>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</si>
  <si>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</si>
  <si>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</si>
  <si>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</si>
  <si>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</si>
  <si>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</si>
  <si>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</si>
  <si>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</si>
  <si>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</si>
  <si>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</si>
  <si>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</si>
  <si>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</si>
  <si>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</si>
  <si>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</si>
  <si>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</si>
  <si>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</si>
  <si>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</si>
  <si>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</si>
  <si>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</si>
  <si>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</si>
  <si>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</si>
  <si>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</si>
  <si>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</si>
  <si>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</si>
  <si>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</si>
  <si>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</si>
  <si>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</si>
  <si>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</si>
  <si>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</si>
  <si>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</si>
  <si>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</si>
  <si>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</si>
  <si>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</si>
  <si>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</si>
  <si>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</si>
  <si>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</si>
  <si>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</si>
  <si>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</si>
  <si>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</si>
  <si>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</si>
  <si>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</si>
  <si>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</si>
  <si>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</si>
  <si>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</si>
  <si>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</si>
  <si>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</si>
  <si>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</si>
  <si>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</si>
  <si>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</si>
  <si>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</si>
  <si>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</si>
  <si>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</si>
  <si>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</si>
  <si>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</si>
  <si>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</si>
  <si>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</si>
  <si>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</si>
  <si>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</si>
  <si>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</si>
  <si>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</si>
  <si>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</si>
  <si>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</si>
  <si>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</si>
  <si>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</si>
  <si>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</si>
  <si>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</si>
  <si>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</si>
  <si>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</si>
  <si>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</si>
  <si>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</si>
  <si>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</si>
  <si>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</si>
  <si>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</si>
  <si>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</si>
  <si>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</si>
  <si>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</si>
  <si>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</si>
  <si>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</si>
  <si>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</si>
  <si>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</si>
  <si>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</si>
  <si>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</si>
  <si>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</si>
  <si>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</si>
  <si>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</si>
  <si>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</si>
  <si>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</si>
  <si>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</si>
  <si>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</si>
  <si>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</si>
  <si>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</si>
  <si>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</si>
  <si>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</si>
  <si>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</si>
  <si>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</si>
  <si>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</si>
  <si>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</si>
  <si>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</si>
  <si>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</si>
  <si>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</si>
  <si>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</si>
  <si>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</si>
  <si>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</si>
  <si>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</si>
  <si>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</si>
  <si>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</si>
  <si>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</si>
  <si>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</si>
  <si>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</si>
  <si>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</si>
  <si>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</si>
  <si>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</si>
  <si>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</si>
  <si>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</si>
  <si>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</si>
  <si>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</si>
  <si>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</si>
  <si>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</si>
  <si>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</si>
  <si>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</si>
  <si>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</si>
  <si>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</si>
  <si>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</si>
  <si>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</si>
  <si>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</si>
  <si>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</si>
  <si>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</si>
  <si>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</si>
  <si>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</si>
  <si>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</si>
  <si>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</si>
  <si>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</si>
  <si>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</si>
  <si>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</si>
  <si>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</si>
  <si>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</si>
  <si>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</si>
  <si>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</si>
  <si>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</si>
  <si>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</si>
  <si>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</si>
  <si>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</si>
  <si>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</si>
  <si>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</si>
  <si>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</si>
  <si>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</si>
  <si>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</si>
  <si>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</si>
  <si>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</si>
  <si>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</si>
  <si>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</si>
  <si>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</si>
  <si>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</si>
  <si>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</si>
  <si>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</si>
  <si>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</si>
  <si>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</si>
  <si>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</si>
  <si>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</si>
  <si>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</si>
  <si>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</si>
  <si>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</si>
  <si>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</si>
  <si>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</si>
  <si>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</si>
  <si>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</si>
  <si>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</si>
  <si>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</si>
  <si>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</si>
  <si>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</si>
  <si>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</si>
  <si>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</si>
  <si>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</si>
  <si>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</si>
  <si>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</si>
  <si>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</si>
  <si>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</si>
  <si>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</si>
  <si>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</si>
  <si>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</si>
  <si>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</si>
  <si>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</si>
  <si>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</si>
  <si>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</si>
  <si>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</si>
  <si>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</si>
  <si>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</si>
  <si>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</si>
  <si>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</si>
  <si>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</si>
  <si>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</si>
  <si>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</si>
  <si>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</si>
  <si>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</si>
  <si>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</si>
  <si>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</si>
  <si>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</si>
  <si>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</si>
  <si>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</si>
  <si>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</si>
  <si>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</si>
  <si>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</si>
  <si>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</si>
  <si>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</si>
  <si>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</si>
  <si>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</si>
  <si>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</si>
  <si>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</si>
  <si>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</si>
  <si>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</si>
  <si>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</si>
  <si>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</si>
  <si>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</si>
  <si>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</si>
  <si>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</si>
  <si>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</si>
  <si>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</si>
  <si>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</si>
  <si>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</si>
  <si>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</si>
  <si>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</si>
  <si>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</si>
  <si>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</si>
  <si>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</si>
  <si>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</si>
  <si>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</si>
  <si>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</si>
  <si>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</si>
  <si>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</si>
  <si>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</si>
  <si>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</si>
  <si>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</si>
  <si>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</si>
  <si>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</si>
  <si>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</si>
  <si>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</si>
  <si>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</si>
  <si>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</si>
  <si>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</si>
  <si>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</si>
  <si>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</si>
  <si>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</si>
  <si>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</si>
  <si>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</si>
  <si>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</si>
  <si>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</si>
  <si>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</si>
  <si>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</si>
  <si>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</si>
  <si>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</si>
  <si>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</si>
  <si>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</si>
  <si>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</si>
  <si>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</si>
  <si>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</si>
  <si>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</si>
  <si>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</si>
  <si>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</si>
  <si>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</si>
  <si>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</si>
  <si>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</si>
  <si>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</si>
  <si>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</si>
  <si>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</si>
  <si>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</si>
  <si>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</si>
  <si>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</si>
  <si>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</si>
  <si>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</si>
  <si>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</si>
  <si>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</si>
  <si>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</si>
  <si>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</si>
  <si>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</si>
  <si>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</si>
  <si>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</si>
  <si>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</si>
  <si>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</si>
  <si>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</si>
  <si>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</si>
  <si>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</si>
  <si>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</si>
  <si>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</si>
  <si>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</si>
  <si>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</si>
  <si>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</si>
  <si>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</si>
  <si>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</si>
  <si>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</si>
  <si>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</si>
  <si>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</si>
  <si>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</si>
  <si>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</si>
  <si>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</si>
  <si>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</si>
  <si>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</si>
  <si>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</si>
  <si>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</si>
  <si>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</si>
  <si>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</si>
  <si>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</si>
  <si>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</si>
  <si>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</si>
  <si>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</si>
  <si>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</si>
  <si>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</si>
  <si>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</si>
  <si>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</si>
  <si>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</si>
  <si>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</si>
  <si>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</si>
  <si>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</si>
  <si>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</si>
  <si>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</si>
  <si>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</si>
  <si>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</si>
  <si>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</si>
  <si>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</si>
  <si>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</si>
  <si>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</si>
  <si>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</si>
  <si>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</si>
  <si>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</si>
  <si>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</si>
  <si>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</si>
  <si>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</si>
  <si>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</si>
  <si>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</si>
  <si>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</si>
  <si>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</si>
  <si>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</si>
  <si>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</si>
  <si>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</si>
  <si>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</si>
  <si>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</si>
  <si>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</si>
  <si>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</si>
  <si>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</si>
  <si>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</si>
  <si>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</si>
  <si>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</si>
  <si>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</si>
  <si>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</si>
  <si>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</si>
  <si>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</si>
  <si>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</si>
  <si>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</si>
  <si>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</si>
  <si>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</si>
  <si>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</si>
  <si>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</si>
  <si>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</si>
  <si>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</si>
  <si>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</si>
  <si>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</si>
  <si>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</si>
  <si>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</si>
  <si>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</si>
  <si>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</si>
  <si>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</si>
  <si>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</si>
  <si>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</si>
  <si>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</si>
  <si>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</si>
  <si>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</si>
  <si>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</si>
  <si>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</si>
  <si>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</si>
  <si>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</si>
  <si>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</si>
  <si>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</si>
  <si>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</si>
  <si>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</si>
  <si>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</si>
  <si>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</si>
  <si>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</si>
  <si>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</si>
  <si>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</si>
  <si>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</si>
  <si>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</si>
  <si>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</si>
  <si>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</si>
  <si>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</si>
  <si>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</si>
  <si>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</si>
  <si>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</si>
  <si>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</si>
  <si>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</si>
  <si>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</si>
  <si>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</si>
  <si>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</si>
  <si>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</si>
  <si>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</si>
  <si>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</si>
  <si>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</si>
  <si>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</si>
  <si>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</si>
  <si>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</si>
  <si>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</si>
  <si>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</si>
  <si>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</si>
  <si>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</si>
  <si>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</si>
  <si>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</si>
  <si>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</si>
  <si>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</si>
  <si>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</si>
  <si>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</si>
  <si>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</si>
  <si>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</si>
  <si>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</si>
  <si>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</si>
  <si>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</si>
  <si>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</si>
  <si>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</si>
  <si>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</si>
  <si>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</si>
  <si>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</si>
  <si>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</si>
  <si>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</si>
  <si>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</si>
  <si>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</si>
  <si>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</si>
  <si>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</si>
  <si>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</si>
  <si>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</si>
  <si>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</si>
  <si>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</si>
  <si>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</si>
  <si>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</si>
  <si>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</si>
  <si>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</si>
  <si>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</si>
  <si>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</si>
  <si>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</si>
  <si>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</si>
  <si>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</si>
  <si>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</si>
  <si>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</si>
  <si>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</si>
  <si>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</si>
  <si>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</si>
  <si>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</si>
  <si>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</si>
  <si>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</si>
  <si>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</si>
  <si>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</si>
  <si>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</si>
  <si>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</si>
  <si>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</si>
  <si>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</si>
  <si>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</si>
  <si>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</si>
  <si>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</si>
  <si>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</si>
  <si>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</si>
  <si>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</si>
  <si>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</si>
  <si>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</si>
  <si>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</si>
  <si>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</si>
  <si>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</si>
  <si>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</si>
  <si>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</si>
  <si>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</si>
  <si>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</si>
  <si>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</si>
  <si>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</si>
  <si>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</si>
  <si>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</si>
  <si>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</si>
  <si>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</si>
  <si>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</si>
  <si>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</si>
  <si>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</si>
  <si>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</si>
  <si>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</si>
  <si>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</si>
  <si>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</si>
  <si>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</si>
  <si>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</si>
  <si>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</si>
  <si>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</si>
  <si>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</si>
  <si>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</si>
  <si>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</si>
  <si>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</si>
  <si>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</si>
  <si>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</si>
  <si>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</si>
  <si>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</si>
  <si>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</si>
  <si>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</si>
  <si>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</si>
  <si>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</si>
  <si>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</si>
  <si>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</si>
  <si>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</si>
  <si>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</si>
  <si>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</si>
  <si>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</si>
  <si>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</si>
  <si>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</si>
  <si>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</si>
  <si>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</si>
  <si>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</si>
  <si>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</si>
  <si>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</si>
  <si>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</si>
  <si>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</si>
  <si>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</si>
  <si>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</si>
  <si>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</si>
  <si>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</si>
  <si>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</si>
  <si>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</si>
  <si>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</si>
  <si>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</si>
  <si>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</si>
  <si>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</si>
  <si>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</si>
  <si>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</si>
  <si>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</si>
  <si>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</si>
  <si>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</si>
  <si>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</si>
  <si>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</si>
  <si>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</si>
  <si>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</si>
  <si>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</si>
  <si>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</si>
  <si>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</si>
  <si>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</si>
  <si>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</si>
  <si>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</si>
  <si>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</si>
  <si>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</si>
  <si>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</si>
  <si>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</si>
  <si>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</si>
  <si>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</si>
  <si>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</si>
  <si>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</si>
  <si>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</si>
  <si>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</si>
  <si>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</si>
  <si>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</si>
  <si>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</si>
  <si>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</si>
  <si>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</si>
  <si>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</si>
  <si>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</si>
  <si>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</si>
  <si>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</si>
  <si>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</si>
  <si>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</si>
  <si>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</si>
  <si>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</si>
  <si>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</si>
  <si>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</si>
  <si>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</si>
  <si>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</si>
  <si>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</si>
  <si>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</si>
  <si>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</si>
  <si>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</si>
  <si>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</si>
  <si>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</si>
  <si>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</si>
  <si>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</si>
  <si>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</si>
  <si>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</si>
  <si>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</si>
  <si>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</si>
  <si>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</si>
  <si>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</si>
  <si>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</si>
  <si>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</si>
  <si>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</si>
  <si>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</si>
  <si>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</si>
  <si>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</si>
  <si>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</si>
  <si>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</si>
  <si>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</si>
  <si>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</si>
  <si>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</si>
  <si>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</si>
  <si>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</si>
  <si>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</si>
  <si>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</si>
  <si>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</si>
  <si>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</si>
  <si>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</si>
  <si>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</si>
  <si>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</si>
  <si>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</si>
  <si>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</si>
  <si>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</si>
  <si>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</si>
  <si>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</si>
  <si>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</si>
  <si>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</si>
  <si>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</si>
  <si>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</si>
  <si>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</si>
  <si>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</si>
  <si>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</si>
  <si>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</si>
  <si>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</si>
  <si>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</si>
  <si>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</si>
  <si>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</si>
  <si>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</si>
  <si>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</si>
  <si>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</si>
  <si>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</si>
  <si>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</si>
  <si>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</si>
  <si>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</si>
  <si>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</si>
  <si>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</si>
  <si>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</si>
  <si>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</si>
  <si>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</si>
  <si>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</si>
  <si>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</si>
  <si>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</si>
  <si>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</si>
  <si>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</si>
  <si>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</si>
  <si>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</si>
  <si>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</si>
  <si>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</si>
  <si>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</si>
  <si>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</si>
  <si>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</si>
  <si>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</si>
  <si>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</si>
  <si>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</si>
  <si>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</si>
  <si>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</si>
  <si>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</si>
  <si>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</si>
  <si>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</si>
  <si>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</si>
  <si>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</si>
  <si>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</si>
  <si>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</si>
  <si>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</si>
  <si>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</si>
  <si>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</si>
  <si>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</si>
  <si>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</si>
  <si>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</si>
  <si>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</si>
  <si>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</si>
  <si>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</si>
  <si>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</si>
  <si>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</si>
  <si>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</si>
  <si>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</si>
  <si>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</si>
  <si>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</si>
  <si>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</si>
  <si>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</si>
  <si>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</si>
  <si>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</si>
  <si>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</si>
  <si>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</si>
  <si>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</si>
  <si>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</si>
  <si>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</si>
  <si>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</si>
  <si>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</si>
  <si>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</si>
  <si>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</si>
  <si>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</si>
  <si>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</si>
  <si>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</si>
  <si>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</si>
  <si>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</si>
  <si>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</si>
  <si>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</si>
  <si>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</si>
  <si>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</si>
  <si>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</si>
  <si>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</si>
  <si>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</si>
  <si>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</si>
  <si>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</si>
  <si>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</si>
  <si>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</si>
  <si>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</si>
  <si>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</si>
  <si>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</si>
  <si>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</si>
  <si>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</si>
  <si>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</si>
  <si>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</si>
  <si>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</si>
  <si>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</si>
  <si>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</si>
  <si>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</si>
  <si>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</si>
  <si>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</si>
  <si>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</si>
  <si>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</si>
  <si>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</si>
  <si>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</si>
  <si>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</si>
  <si>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</si>
  <si>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</si>
  <si>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</si>
  <si>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</si>
  <si>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</si>
  <si>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</si>
  <si>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</si>
  <si>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</si>
  <si>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</si>
  <si>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</si>
  <si>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</si>
  <si>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</si>
  <si>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</si>
  <si>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</si>
  <si>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</si>
  <si>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</si>
  <si>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</si>
  <si>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</si>
  <si>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</si>
  <si>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</si>
  <si>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</si>
  <si>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</si>
  <si>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</si>
  <si>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</si>
  <si>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</si>
  <si>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</si>
  <si>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</si>
  <si>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</si>
  <si>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</si>
  <si>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</si>
  <si>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</si>
  <si>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</si>
  <si>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</si>
  <si>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</si>
  <si>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</si>
  <si>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</si>
  <si>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</si>
  <si>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</si>
  <si>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</si>
  <si>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</si>
  <si>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</si>
  <si>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</si>
  <si>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</si>
  <si>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</si>
  <si>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</si>
  <si>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</si>
  <si>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</si>
  <si>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</si>
  <si>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</si>
  <si>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</si>
  <si>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</si>
  <si>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</si>
  <si>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</si>
  <si>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</si>
  <si>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</si>
  <si>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</si>
  <si>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</si>
  <si>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</si>
  <si>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</si>
  <si>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</si>
  <si>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</si>
  <si>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</si>
  <si>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</si>
  <si>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</si>
  <si>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</si>
  <si>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</si>
  <si>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</si>
  <si>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</si>
  <si>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</si>
  <si>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</si>
  <si>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</si>
  <si>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</si>
  <si>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</si>
  <si>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</si>
  <si>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</si>
  <si>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</si>
  <si>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</si>
  <si>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</si>
  <si>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</si>
  <si>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</si>
  <si>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</si>
  <si>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</si>
  <si>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</si>
  <si>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</si>
  <si>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</si>
  <si>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</si>
  <si>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</si>
  <si>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</si>
  <si>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</si>
  <si>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</si>
  <si>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</si>
  <si>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</si>
  <si>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</si>
  <si>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</si>
  <si>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</si>
  <si>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</si>
  <si>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</si>
  <si>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</si>
  <si>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</si>
  <si>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</si>
  <si>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</si>
  <si>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</si>
  <si>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</si>
  <si>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</si>
  <si>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</si>
  <si>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</si>
  <si>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</si>
  <si>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</si>
  <si>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</si>
  <si>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</si>
  <si>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</si>
  <si>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</si>
  <si>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</si>
  <si>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</si>
  <si>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</si>
  <si>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</si>
  <si>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</si>
  <si>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</si>
  <si>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</si>
  <si>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</si>
  <si>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</si>
  <si>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</si>
  <si>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</si>
  <si>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</si>
  <si>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</si>
  <si>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</si>
  <si>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</si>
  <si>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</si>
  <si>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</si>
  <si>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</si>
  <si>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</si>
  <si>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</si>
  <si>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</si>
  <si>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</si>
  <si>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</si>
  <si>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</si>
  <si>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</si>
  <si>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</si>
  <si>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</si>
  <si>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</si>
  <si>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</si>
  <si>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</si>
  <si>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</si>
  <si>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</si>
  <si>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</si>
  <si>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</si>
  <si>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</si>
  <si>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</si>
  <si>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</si>
  <si>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</si>
  <si>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</si>
  <si>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</si>
  <si>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</si>
  <si>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</si>
  <si>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</si>
  <si>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</si>
  <si>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</si>
  <si>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</si>
  <si>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</si>
  <si>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</si>
  <si>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</si>
  <si>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</si>
  <si>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</si>
  <si>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</si>
  <si>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</si>
  <si>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</si>
  <si>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</si>
  <si>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</si>
  <si>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</si>
  <si>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</si>
  <si>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</si>
  <si>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</si>
  <si>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</si>
  <si>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</si>
  <si>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</si>
  <si>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</si>
  <si>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</si>
  <si>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</si>
  <si>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</si>
  <si>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</si>
  <si>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</si>
  <si>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</si>
  <si>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</si>
  <si>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</si>
  <si>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</si>
  <si>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</si>
  <si>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</si>
  <si>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</si>
  <si>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</si>
  <si>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</si>
  <si>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</si>
  <si>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</si>
  <si>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</si>
  <si>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</si>
  <si>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</si>
  <si>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</si>
  <si>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</si>
  <si>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</si>
  <si>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</si>
  <si>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</si>
  <si>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</si>
  <si>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</si>
  <si>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</si>
  <si>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</si>
  <si>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</si>
  <si>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</si>
  <si>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</si>
  <si>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</si>
  <si>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</si>
  <si>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</si>
  <si>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</si>
  <si>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</si>
  <si>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</si>
  <si>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</si>
  <si>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</si>
  <si>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</si>
  <si>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</si>
  <si>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</si>
  <si>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</si>
  <si>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</si>
  <si>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</si>
  <si>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</si>
  <si>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</si>
  <si>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</si>
  <si>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</si>
  <si>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</si>
  <si>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</si>
  <si>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</si>
  <si>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</si>
  <si>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</si>
  <si>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</si>
  <si>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</si>
  <si>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</si>
  <si>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</si>
  <si>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</si>
  <si>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</si>
  <si>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</si>
  <si>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</si>
  <si>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</si>
  <si>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</si>
  <si>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</si>
  <si>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</si>
  <si>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</si>
  <si>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</si>
  <si>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</si>
  <si>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</si>
  <si>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</si>
  <si>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</si>
  <si>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</si>
  <si>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</si>
  <si>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</si>
  <si>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</si>
  <si>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</si>
  <si>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</si>
  <si>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</si>
  <si>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</si>
  <si>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</si>
  <si>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</si>
  <si>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</si>
  <si>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</si>
  <si>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</si>
  <si>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</si>
  <si>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</si>
  <si>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</si>
  <si>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</si>
  <si>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</si>
  <si>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</si>
  <si>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</si>
  <si>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</si>
  <si>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</si>
  <si>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</si>
  <si>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</si>
  <si>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</si>
  <si>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</si>
  <si>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</si>
  <si>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</si>
  <si>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</si>
  <si>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</si>
  <si>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</si>
  <si>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</si>
  <si>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</si>
  <si>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</si>
  <si>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</si>
  <si>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</si>
  <si>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</si>
  <si>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</si>
  <si>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</si>
  <si>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</si>
  <si>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</si>
  <si>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</si>
  <si>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</si>
  <si>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</si>
  <si>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</si>
  <si>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</si>
  <si>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</si>
  <si>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</si>
  <si>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</si>
  <si>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</si>
  <si>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</si>
  <si>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</si>
  <si>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</si>
  <si>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</si>
  <si>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</si>
  <si>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</si>
  <si>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</si>
  <si>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</si>
  <si>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</si>
  <si>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</si>
  <si>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</si>
  <si>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</si>
  <si>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</si>
  <si>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</si>
  <si>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</si>
  <si>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</si>
  <si>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</si>
  <si>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</si>
  <si>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</si>
  <si>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</si>
  <si>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</si>
  <si>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</si>
  <si>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</si>
  <si>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</si>
  <si>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</si>
  <si>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</si>
  <si>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</si>
  <si>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</si>
  <si>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</si>
  <si>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</si>
  <si>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</si>
  <si>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</si>
  <si>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</si>
  <si>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</si>
  <si>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</si>
  <si>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</si>
  <si>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</si>
  <si>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</si>
  <si>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</si>
  <si>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</si>
  <si>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</si>
  <si>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</si>
  <si>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</si>
  <si>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</si>
  <si>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</si>
  <si>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</si>
  <si>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</si>
  <si>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</si>
  <si>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</si>
  <si>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</si>
  <si>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</si>
  <si>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</si>
  <si>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</si>
  <si>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</si>
  <si>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</si>
  <si>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</si>
  <si>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</si>
  <si>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</si>
  <si>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</si>
  <si>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</si>
  <si>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</si>
  <si>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</si>
  <si>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</si>
  <si>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</si>
  <si>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</si>
  <si>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</si>
  <si>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</si>
  <si>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</si>
  <si>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</si>
  <si>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</si>
  <si>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</si>
  <si>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</si>
  <si>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</si>
  <si>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</si>
  <si>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</si>
  <si>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</si>
  <si>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</si>
  <si>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</si>
  <si>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</si>
  <si>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</si>
  <si>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</si>
  <si>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</si>
  <si>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</si>
  <si>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</si>
  <si>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</si>
  <si>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</si>
  <si>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</si>
  <si>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</si>
  <si>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</si>
  <si>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</si>
  <si>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</si>
  <si>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</si>
  <si>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</si>
  <si>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</si>
  <si>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</si>
  <si>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</si>
  <si>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</si>
  <si>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</si>
  <si>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</si>
  <si>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</si>
  <si>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</si>
  <si>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</si>
  <si>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</si>
  <si>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</si>
  <si>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</si>
  <si>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</si>
  <si>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</si>
  <si>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</si>
  <si>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</si>
  <si>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</si>
  <si>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</si>
  <si>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</si>
  <si>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</si>
  <si>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</si>
  <si>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</si>
  <si>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</si>
  <si>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</si>
  <si>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</si>
  <si>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</si>
  <si>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</si>
  <si>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</si>
  <si>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</si>
  <si>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</si>
  <si>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</si>
  <si>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</si>
  <si>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</si>
  <si>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</si>
  <si>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</si>
  <si>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</si>
  <si>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</si>
  <si>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</si>
  <si>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</si>
  <si>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</si>
  <si>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</si>
  <si>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</si>
  <si>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</si>
  <si>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</si>
  <si>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</si>
  <si>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</si>
  <si>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</si>
  <si>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</si>
  <si>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</si>
  <si>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</si>
  <si>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</si>
  <si>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</si>
  <si>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</si>
  <si>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</si>
  <si>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</si>
  <si>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</si>
  <si>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</si>
  <si>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</si>
  <si>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</si>
  <si>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</si>
  <si>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</si>
  <si>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</si>
  <si>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</si>
  <si>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</si>
  <si>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</si>
  <si>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</si>
  <si>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</si>
  <si>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</si>
  <si>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</si>
  <si>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</si>
  <si>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</si>
  <si>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</si>
  <si>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</si>
  <si>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</si>
  <si>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</si>
  <si>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</si>
  <si>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</si>
  <si>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</si>
  <si>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</si>
  <si>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</si>
  <si>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</si>
  <si>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</si>
  <si>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</si>
  <si>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</si>
  <si>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</si>
  <si>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</si>
  <si>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</si>
  <si>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</si>
  <si>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</si>
  <si>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</si>
  <si>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</si>
  <si>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</si>
  <si>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</si>
  <si>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</si>
  <si>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</si>
  <si>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</si>
  <si>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</si>
  <si>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</si>
  <si>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</si>
  <si>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</si>
  <si>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</si>
  <si>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</si>
  <si>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</si>
  <si>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</si>
  <si>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</si>
  <si>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</si>
  <si>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</si>
  <si>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</si>
  <si>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</si>
  <si>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</si>
  <si>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</si>
  <si>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</si>
  <si>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</si>
  <si>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</si>
  <si>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</si>
  <si>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</si>
  <si>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</si>
  <si>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</si>
  <si>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</si>
  <si>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</si>
  <si>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</si>
  <si>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</si>
  <si>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</si>
  <si>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</si>
  <si>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</si>
  <si>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</si>
  <si>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</si>
  <si>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</si>
  <si>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</si>
  <si>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</si>
  <si>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</si>
  <si>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</si>
  <si>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</si>
  <si>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</si>
  <si>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</si>
  <si>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</si>
  <si>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</si>
  <si>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</si>
  <si>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</si>
  <si>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</si>
  <si>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</si>
  <si>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</si>
  <si>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</si>
  <si>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</si>
  <si>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</si>
  <si>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</si>
  <si>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</si>
  <si>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</si>
  <si>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</si>
  <si>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</si>
  <si>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</si>
  <si>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</si>
  <si>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</si>
  <si>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</si>
  <si>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</si>
  <si>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</si>
  <si>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</si>
  <si>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</si>
  <si>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</si>
  <si>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</si>
  <si>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</si>
  <si>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</si>
  <si>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</si>
  <si>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</si>
  <si>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</si>
  <si>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</si>
  <si>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</si>
  <si>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</si>
  <si>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</si>
  <si>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</si>
  <si>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</si>
  <si>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</si>
  <si>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</si>
  <si>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</si>
  <si>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</si>
  <si>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</si>
  <si>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</si>
  <si>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</si>
  <si>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</si>
  <si>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</si>
  <si>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</si>
  <si>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</si>
  <si>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</si>
  <si>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</si>
  <si>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</si>
  <si>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</si>
  <si>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</si>
  <si>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</si>
  <si>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</si>
  <si>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</si>
  <si>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</si>
  <si>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</si>
  <si>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</si>
  <si>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</si>
  <si>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</si>
  <si>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</si>
  <si>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</si>
  <si>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</si>
  <si>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</si>
  <si>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</si>
  <si>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</si>
  <si>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</si>
  <si>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</si>
  <si>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</si>
  <si>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</si>
  <si>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</si>
  <si>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</si>
  <si>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</si>
  <si>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</si>
  <si>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</si>
  <si>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</si>
  <si>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</si>
  <si>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</si>
  <si>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</si>
  <si>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</si>
  <si>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</si>
  <si>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</si>
  <si>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</si>
  <si>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</si>
  <si>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</si>
  <si>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</si>
  <si>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</si>
  <si>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</si>
  <si>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</si>
  <si>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</si>
  <si>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</si>
  <si>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</si>
  <si>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</si>
  <si>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</si>
  <si>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</si>
  <si>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</si>
  <si>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</si>
  <si>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</si>
  <si>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</si>
  <si>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</si>
  <si>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</si>
  <si>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</si>
  <si>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</si>
  <si>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</si>
  <si>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</si>
  <si>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</si>
  <si>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</si>
  <si>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</si>
  <si>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</si>
  <si>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</si>
  <si>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</si>
  <si>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</si>
  <si>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</si>
  <si>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</si>
  <si>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</si>
  <si>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</si>
  <si>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</si>
  <si>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</si>
  <si>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</si>
  <si>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</si>
  <si>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</si>
  <si>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</si>
  <si>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</si>
  <si>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</si>
  <si>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</si>
  <si>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</si>
  <si>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</si>
  <si>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</si>
  <si>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</si>
  <si>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</si>
  <si>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</si>
  <si>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</si>
  <si>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</si>
  <si>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</si>
  <si>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</si>
  <si>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</si>
  <si>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</si>
  <si>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</si>
  <si>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</si>
  <si>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</si>
  <si>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</si>
  <si>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</si>
  <si>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</si>
  <si>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</si>
  <si>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</si>
  <si>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</si>
  <si>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</si>
  <si>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</si>
  <si>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</si>
  <si>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</si>
  <si>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</si>
  <si>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</si>
  <si>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</si>
  <si>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</si>
  <si>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</si>
  <si>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</si>
  <si>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</si>
  <si>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</si>
  <si>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</si>
  <si>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</si>
  <si>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</si>
  <si>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</si>
  <si>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</si>
  <si>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</si>
  <si>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</si>
  <si>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</si>
  <si>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</si>
  <si>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</si>
  <si>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</si>
  <si>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</si>
  <si>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</si>
  <si>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</si>
  <si>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</si>
  <si>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</si>
  <si>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</si>
  <si>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</si>
  <si>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</si>
  <si>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</si>
  <si>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</si>
  <si>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</si>
  <si>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</si>
  <si>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</si>
  <si>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</si>
  <si>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</si>
  <si>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</si>
  <si>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</si>
  <si>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</si>
  <si>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</si>
  <si>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</si>
  <si>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</si>
  <si>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</si>
  <si>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</si>
  <si>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</si>
  <si>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</si>
  <si>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</si>
  <si>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</si>
  <si>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</si>
  <si>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</si>
  <si>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</si>
  <si>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</si>
  <si>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</si>
  <si>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</si>
  <si>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</si>
  <si>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</si>
  <si>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</si>
  <si>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</si>
  <si>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</si>
  <si>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</si>
  <si>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</si>
  <si>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</si>
  <si>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</si>
  <si>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</si>
  <si>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</si>
  <si>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</si>
  <si>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</si>
  <si>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</si>
  <si>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</si>
  <si>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</si>
  <si>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</si>
  <si>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</si>
  <si>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</si>
  <si>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</si>
  <si>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</si>
  <si>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</si>
  <si>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</si>
  <si>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</si>
  <si>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</si>
  <si>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</si>
  <si>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</si>
  <si>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</si>
  <si>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</si>
  <si>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</si>
  <si>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</si>
  <si>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</si>
  <si>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</si>
  <si>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</si>
  <si>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</si>
  <si>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</si>
  <si>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</si>
  <si>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</si>
  <si>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</si>
  <si>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</si>
  <si>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</si>
  <si>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</si>
  <si>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</si>
  <si>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</si>
  <si>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</si>
  <si>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</si>
  <si>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</si>
  <si>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</si>
  <si>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</si>
  <si>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</si>
  <si>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</si>
  <si>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</si>
  <si>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</si>
  <si>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</si>
  <si>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</si>
  <si>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</si>
  <si>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</si>
  <si>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</si>
  <si>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</si>
  <si>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</si>
  <si>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</si>
  <si>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</si>
  <si>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</si>
  <si>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</si>
  <si>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</si>
  <si>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</si>
  <si>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</si>
  <si>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</si>
  <si>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</si>
  <si>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</si>
  <si>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</si>
  <si>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</si>
  <si>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</si>
  <si>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</si>
  <si>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</si>
  <si>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</si>
  <si>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</si>
  <si>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</si>
  <si>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</si>
  <si>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</si>
  <si>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</si>
  <si>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</si>
  <si>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</si>
  <si>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</si>
  <si>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</si>
  <si>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</si>
  <si>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</si>
  <si>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</si>
  <si>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</si>
  <si>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</si>
  <si>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</si>
  <si>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</si>
  <si>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</si>
  <si>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</si>
  <si>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</si>
  <si>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</si>
  <si>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</si>
  <si>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</si>
  <si>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</si>
  <si>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</si>
  <si>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</si>
  <si>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</si>
  <si>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</si>
  <si>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</si>
  <si>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</si>
  <si>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</si>
  <si>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</si>
  <si>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</si>
  <si>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</si>
  <si>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</si>
  <si>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</si>
  <si>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</si>
  <si>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</si>
  <si>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</si>
  <si>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</si>
  <si>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</si>
  <si>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</si>
  <si>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</si>
  <si>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</si>
  <si>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</si>
  <si>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</si>
  <si>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</si>
  <si>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</si>
  <si>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</si>
  <si>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</si>
  <si>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</si>
  <si>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</si>
  <si>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</si>
  <si>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</si>
  <si>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</si>
  <si>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</si>
  <si>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</si>
  <si>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</si>
  <si>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</si>
  <si>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</si>
  <si>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</si>
  <si>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</si>
  <si>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</si>
  <si>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</si>
  <si>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</si>
  <si>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</si>
  <si>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</si>
  <si>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</si>
  <si>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</si>
  <si>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</si>
  <si>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</si>
  <si>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</si>
  <si>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</si>
  <si>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</si>
  <si>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</si>
  <si>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</si>
  <si>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</si>
  <si>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</si>
  <si>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</si>
  <si>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</si>
  <si>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</si>
  <si>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</si>
  <si>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</si>
  <si>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</si>
  <si>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</si>
  <si>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</si>
  <si>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</si>
  <si>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</si>
  <si>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</si>
  <si>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</si>
  <si>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</si>
  <si>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</si>
  <si>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</si>
  <si>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</si>
  <si>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</si>
  <si>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</si>
  <si>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</si>
  <si>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</si>
  <si>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</si>
  <si>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</si>
  <si>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</si>
  <si>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</si>
  <si>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</si>
  <si>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</si>
  <si>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</si>
  <si>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</si>
  <si>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</si>
  <si>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</si>
  <si>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</si>
  <si>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</si>
  <si>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</si>
  <si>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</si>
  <si>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</si>
  <si>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</si>
  <si>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</si>
  <si>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</si>
  <si>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</si>
  <si>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</si>
  <si>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</si>
  <si>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</si>
  <si>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</si>
  <si>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</si>
  <si>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</si>
  <si>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</si>
  <si>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</si>
  <si>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</si>
  <si>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</si>
  <si>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</si>
  <si>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</si>
  <si>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</si>
  <si>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</si>
  <si>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</si>
  <si>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</si>
  <si>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</si>
  <si>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</si>
  <si>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</si>
  <si>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</si>
  <si>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</si>
  <si>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</si>
  <si>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</si>
  <si>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</si>
  <si>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</si>
  <si>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</si>
  <si>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</si>
  <si>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</si>
  <si>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</si>
  <si>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</si>
  <si>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</si>
  <si>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</si>
  <si>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</si>
  <si>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</si>
  <si>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</si>
  <si>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</si>
  <si>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</si>
  <si>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</si>
  <si>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</si>
  <si>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</si>
  <si>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</si>
  <si>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</si>
  <si>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</si>
  <si>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</si>
  <si>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</si>
  <si>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</si>
  <si>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</si>
  <si>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</si>
  <si>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</si>
  <si>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</si>
  <si>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</si>
  <si>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</si>
  <si>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</si>
  <si>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</si>
  <si>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</si>
  <si>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</si>
  <si>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</si>
  <si>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</si>
  <si>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</si>
  <si>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</si>
  <si>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</si>
  <si>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</si>
  <si>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</si>
  <si>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</si>
  <si>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</si>
  <si>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</si>
  <si>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</si>
  <si>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</si>
  <si>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</si>
  <si>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</si>
  <si>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</si>
  <si>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</si>
  <si>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</si>
  <si>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</si>
  <si>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</si>
  <si>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</si>
  <si>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</si>
  <si>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</si>
  <si>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</si>
  <si>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</si>
  <si>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</si>
  <si>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</si>
  <si>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</si>
  <si>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</si>
  <si>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</si>
  <si>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</si>
  <si>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</si>
  <si>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</si>
  <si>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</si>
  <si>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</si>
  <si>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</si>
  <si>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</si>
  <si>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</si>
  <si>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</si>
  <si>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</si>
  <si>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</si>
  <si>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</si>
  <si>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</si>
  <si>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</si>
  <si>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</si>
  <si>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</si>
  <si>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</si>
  <si>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</si>
  <si>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</si>
  <si>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</si>
  <si>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</si>
  <si>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</si>
  <si>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</si>
  <si>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</si>
  <si>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</si>
  <si>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</si>
  <si>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</si>
  <si>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</si>
  <si>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</si>
  <si>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</si>
  <si>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</si>
  <si>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</si>
  <si>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</si>
  <si>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</si>
  <si>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</si>
  <si>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</si>
  <si>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</si>
  <si>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</si>
  <si>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</si>
  <si>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</si>
  <si>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</si>
  <si>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</si>
  <si>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</si>
  <si>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</si>
  <si>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</si>
  <si>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</si>
  <si>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</si>
  <si>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</si>
  <si>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</si>
  <si>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</si>
  <si>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</si>
  <si>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</si>
  <si>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</si>
  <si>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</si>
  <si>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</si>
  <si>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</si>
  <si>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</si>
  <si>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</si>
  <si>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</si>
  <si>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</si>
  <si>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</si>
  <si>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</si>
  <si>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</si>
  <si>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</si>
  <si>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</si>
  <si>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</si>
  <si>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</si>
  <si>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</si>
  <si>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</si>
  <si>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</si>
  <si>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</si>
  <si>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</si>
  <si>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</si>
  <si>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</si>
  <si>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</si>
  <si>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</si>
  <si>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</si>
  <si>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</si>
  <si>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</si>
  <si>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</si>
  <si>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</si>
  <si>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</si>
  <si>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</si>
  <si>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</si>
  <si>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</si>
  <si>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</si>
  <si>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</si>
  <si>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</si>
  <si>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</si>
  <si>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</si>
  <si>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</si>
  <si>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</si>
  <si>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</si>
  <si>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</si>
  <si>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</si>
  <si>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</si>
  <si>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</si>
  <si>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</si>
  <si>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</si>
  <si>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</si>
  <si>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</si>
  <si>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</si>
  <si>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</si>
  <si>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</si>
  <si>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</si>
  <si>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</si>
  <si>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</si>
  <si>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</si>
  <si>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</si>
  <si>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</si>
  <si>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</si>
  <si>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</si>
  <si>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</si>
  <si>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</si>
  <si>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</si>
  <si>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</si>
  <si>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</si>
  <si>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</si>
  <si>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</si>
  <si>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</si>
  <si>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</si>
  <si>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</si>
  <si>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</si>
  <si>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</si>
  <si>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</si>
  <si>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</si>
  <si>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</si>
  <si>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</si>
  <si>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</si>
  <si>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</si>
  <si>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</si>
  <si>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</si>
  <si>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</si>
  <si>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</si>
  <si>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</si>
  <si>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</si>
  <si>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</si>
  <si>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</si>
  <si>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</si>
  <si>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</si>
  <si>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</si>
  <si>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</si>
  <si>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</si>
  <si>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</si>
  <si>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</si>
  <si>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</si>
  <si>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</si>
  <si>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</si>
  <si>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</si>
  <si>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</si>
  <si>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</si>
  <si>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</si>
  <si>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</si>
  <si>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</si>
  <si>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</si>
  <si>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</si>
  <si>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</si>
  <si>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</si>
  <si>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</si>
  <si>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</si>
  <si>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</si>
  <si>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</si>
  <si>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</si>
  <si>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</si>
  <si>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</si>
  <si>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</si>
  <si>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</si>
  <si>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</si>
  <si>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</si>
  <si>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</si>
  <si>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</si>
  <si>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</si>
  <si>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</si>
  <si>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</si>
  <si>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</si>
  <si>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</si>
  <si>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</si>
  <si>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</si>
  <si>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</si>
  <si>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</si>
  <si>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</si>
  <si>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</si>
  <si>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</si>
  <si>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</si>
  <si>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</si>
  <si>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</si>
  <si>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</si>
  <si>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</si>
  <si>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</si>
  <si>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</si>
  <si>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</si>
  <si>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</si>
  <si>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</si>
  <si>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</si>
  <si>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</si>
  <si>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</si>
  <si>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</si>
  <si>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</si>
  <si>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</si>
  <si>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</si>
  <si>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</si>
  <si>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</si>
  <si>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</si>
  <si>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</si>
  <si>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</si>
  <si>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</si>
  <si>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</si>
  <si>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</si>
  <si>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</si>
  <si>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</si>
  <si>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</si>
  <si>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</si>
  <si>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</si>
  <si>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</si>
  <si>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</si>
  <si>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</si>
  <si>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</si>
  <si>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</si>
  <si>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</si>
  <si>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</si>
  <si>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</si>
  <si>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</si>
  <si>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</si>
  <si>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</si>
  <si>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</si>
  <si>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</si>
  <si>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</si>
  <si>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</si>
  <si>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</si>
  <si>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</si>
  <si>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</si>
  <si>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</si>
  <si>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</si>
  <si>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</si>
  <si>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</si>
  <si>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</si>
  <si>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</si>
  <si>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</si>
  <si>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</si>
  <si>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</si>
  <si>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</si>
  <si>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</si>
  <si>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</si>
  <si>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</si>
  <si>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</si>
  <si>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</si>
  <si>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</si>
  <si>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</si>
  <si>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</si>
  <si>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</si>
  <si>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</si>
  <si>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</si>
  <si>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</si>
  <si>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</si>
  <si>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</si>
  <si>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</si>
  <si>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</si>
  <si>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</si>
  <si>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</si>
  <si>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</si>
  <si>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</si>
  <si>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</si>
  <si>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</si>
  <si>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</si>
  <si>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</si>
  <si>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</si>
  <si>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</si>
  <si>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</si>
  <si>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</si>
  <si>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</si>
  <si>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</si>
  <si>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</si>
  <si>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</si>
  <si>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</si>
  <si>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</si>
  <si>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</si>
  <si>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</si>
  <si>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</si>
  <si>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</si>
  <si>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</si>
  <si>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</si>
  <si>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</si>
  <si>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</si>
  <si>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</si>
  <si>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</si>
  <si>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</si>
  <si>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</si>
  <si>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</si>
  <si>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</si>
  <si>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</si>
  <si>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</si>
  <si>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</si>
  <si>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</si>
  <si>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</si>
  <si>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</si>
  <si>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</si>
  <si>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</si>
  <si>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</si>
  <si>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</si>
  <si>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</si>
  <si>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</si>
  <si>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</si>
  <si>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</si>
  <si>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</si>
  <si>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</si>
  <si>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</si>
  <si>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</si>
  <si>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</si>
  <si>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</si>
  <si>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</si>
  <si>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</si>
  <si>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</si>
  <si>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</si>
  <si>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</si>
  <si>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</si>
  <si>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</si>
  <si>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</si>
  <si>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</si>
  <si>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</si>
  <si>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</si>
  <si>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</si>
  <si>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</si>
  <si>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</si>
  <si>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</si>
  <si>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</si>
  <si>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</si>
  <si>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</si>
  <si>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</si>
  <si>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</si>
  <si>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</si>
  <si>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</si>
  <si>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</si>
  <si>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</si>
  <si>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</si>
  <si>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</si>
  <si>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</si>
  <si>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</si>
  <si>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</si>
  <si>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</si>
  <si>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</si>
  <si>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</si>
  <si>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</si>
  <si>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</si>
  <si>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</si>
  <si>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</si>
  <si>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</si>
  <si>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</si>
  <si>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</si>
  <si>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</si>
  <si>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</si>
  <si>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</si>
  <si>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</si>
  <si>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</si>
  <si>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</si>
  <si>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</si>
  <si>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</si>
  <si>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</si>
  <si>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</si>
  <si>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</si>
  <si>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</si>
  <si>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</si>
  <si>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</si>
  <si>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</si>
  <si>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</si>
  <si>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</si>
  <si>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</si>
  <si>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</si>
  <si>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</si>
  <si>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</si>
  <si>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</si>
  <si>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</si>
  <si>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</si>
  <si>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</si>
  <si>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</si>
  <si>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</si>
  <si>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</si>
  <si>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</si>
  <si>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</si>
  <si>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</si>
  <si>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</si>
  <si>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</si>
  <si>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</si>
  <si>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</si>
  <si>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</si>
  <si>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</si>
  <si>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</si>
  <si>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</si>
  <si>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</si>
  <si>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</si>
  <si>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</si>
  <si>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</si>
  <si>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</si>
  <si>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</si>
  <si>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</si>
  <si>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</si>
  <si>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</si>
  <si>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</si>
  <si>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</si>
  <si>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</si>
  <si>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</si>
  <si>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</si>
  <si>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</si>
  <si>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</si>
  <si>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</si>
  <si>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</si>
  <si>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</si>
  <si>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</si>
  <si>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</si>
  <si>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</si>
  <si>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</si>
  <si>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</si>
  <si>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</si>
  <si>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</si>
  <si>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</si>
  <si>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</si>
  <si>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</si>
  <si>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</si>
  <si>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</si>
  <si>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</si>
  <si>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</si>
  <si>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</si>
  <si>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</si>
  <si>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</si>
  <si>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</si>
  <si>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</si>
  <si>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</si>
  <si>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</si>
  <si>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</si>
  <si>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</si>
  <si>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</si>
  <si>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</si>
  <si>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</si>
  <si>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</si>
  <si>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</si>
  <si>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</si>
  <si>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</si>
  <si>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</si>
  <si>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</si>
  <si>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</si>
  <si>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</si>
  <si>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</si>
  <si>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</si>
  <si>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</si>
  <si>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</si>
  <si>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</si>
  <si>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</si>
  <si>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</si>
  <si>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</si>
  <si>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</si>
  <si>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</si>
  <si>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</si>
  <si>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</si>
  <si>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</si>
  <si>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</si>
  <si>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</si>
  <si>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</si>
  <si>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</si>
  <si>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</si>
  <si>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</si>
  <si>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</si>
  <si>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</si>
  <si>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</si>
  <si>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</si>
  <si>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</si>
  <si>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</si>
  <si>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</si>
  <si>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</si>
  <si>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</si>
  <si>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</si>
  <si>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</si>
  <si>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</si>
  <si>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</si>
  <si>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</si>
  <si>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</si>
  <si>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</si>
  <si>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</si>
  <si>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</si>
  <si>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</si>
  <si>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</si>
  <si>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</si>
  <si>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</si>
  <si>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</si>
  <si>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</si>
  <si>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</si>
  <si>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</si>
  <si>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</si>
  <si>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</si>
  <si>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</si>
  <si>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</si>
  <si>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</si>
  <si>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</si>
  <si>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</si>
  <si>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</si>
  <si>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</si>
  <si>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</si>
  <si>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</si>
  <si>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</si>
  <si>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</si>
  <si>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</si>
  <si>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</si>
  <si>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</si>
  <si>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</si>
  <si>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</si>
  <si>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</si>
  <si>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</si>
  <si>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</si>
  <si>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</si>
  <si>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</si>
  <si>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</si>
  <si>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</si>
  <si>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</si>
  <si>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</si>
  <si>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</si>
  <si>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</si>
  <si>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</si>
  <si>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</si>
  <si>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</si>
  <si>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</si>
  <si>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</si>
  <si>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</si>
  <si>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</si>
  <si>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</si>
  <si>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</si>
  <si>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</si>
  <si>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</si>
  <si>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</si>
  <si>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</si>
  <si>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</si>
  <si>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</si>
  <si>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</si>
  <si>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</si>
  <si>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</si>
  <si>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</si>
  <si>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</si>
  <si>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</si>
  <si>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</si>
  <si>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</si>
  <si>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</si>
  <si>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</si>
  <si>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</si>
  <si>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</si>
  <si>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</si>
  <si>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</si>
  <si>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</si>
  <si>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</si>
  <si>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</si>
  <si>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</si>
  <si>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</si>
  <si>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</si>
  <si>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</si>
  <si>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</si>
  <si>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</si>
  <si>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</si>
  <si>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</si>
  <si>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</si>
  <si>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</si>
  <si>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</si>
  <si>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</si>
  <si>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</si>
  <si>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</si>
  <si>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</si>
  <si>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</si>
  <si>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</si>
  <si>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</si>
  <si>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</si>
  <si>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</si>
  <si>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</si>
  <si>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</si>
  <si>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</si>
  <si>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</si>
  <si>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</si>
  <si>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</si>
  <si>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</si>
  <si>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</si>
  <si>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</si>
  <si>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</si>
  <si>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</si>
  <si>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</si>
  <si>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</si>
  <si>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</si>
  <si>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</si>
  <si>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</si>
  <si>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</si>
  <si>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</si>
  <si>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</si>
  <si>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</si>
  <si>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</si>
  <si>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</si>
  <si>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</si>
  <si>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</si>
  <si>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</si>
  <si>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</si>
  <si>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</si>
  <si>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</si>
  <si>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</si>
  <si>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</si>
  <si>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</si>
  <si>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</si>
  <si>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</si>
  <si>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</si>
  <si>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</si>
  <si>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</si>
  <si>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</si>
  <si>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</si>
  <si>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</si>
  <si>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</si>
  <si>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</si>
  <si>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</si>
  <si>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</si>
  <si>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</si>
  <si>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</si>
  <si>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</si>
  <si>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</si>
  <si>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</si>
  <si>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</si>
  <si>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</si>
  <si>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</si>
  <si>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</si>
  <si>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</si>
  <si>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</si>
  <si>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</si>
  <si>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</si>
  <si>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</si>
  <si>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</si>
  <si>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</si>
  <si>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</si>
  <si>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</si>
  <si>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</si>
  <si>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</si>
  <si>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</si>
  <si>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</si>
  <si>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</si>
  <si>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</si>
  <si>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</si>
  <si>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</si>
  <si>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</si>
  <si>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</si>
  <si>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</si>
  <si>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</si>
  <si>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</si>
  <si>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</si>
  <si>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</si>
  <si>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</si>
  <si>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</si>
  <si>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</si>
  <si>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</si>
  <si>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</si>
  <si>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</si>
  <si>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</si>
  <si>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</si>
  <si>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</si>
  <si>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</si>
  <si>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</si>
  <si>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</si>
  <si>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</si>
  <si>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</si>
  <si>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</si>
  <si>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</si>
  <si>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</si>
  <si>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</si>
  <si>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</si>
  <si>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</si>
  <si>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</si>
  <si>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</si>
  <si>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</si>
  <si>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</si>
  <si>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</si>
  <si>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</si>
  <si>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</si>
  <si>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</si>
  <si>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</si>
  <si>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</si>
  <si>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</si>
  <si>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</si>
  <si>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</si>
  <si>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</si>
  <si>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</si>
  <si>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</si>
  <si>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</si>
  <si>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</si>
  <si>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</si>
  <si>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</si>
  <si>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</si>
  <si>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</si>
  <si>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</si>
  <si>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</si>
  <si>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</si>
  <si>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</si>
  <si>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</si>
  <si>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</si>
  <si>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</si>
  <si>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</si>
  <si>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</si>
  <si>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</si>
  <si>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</si>
  <si>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</si>
  <si>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</si>
  <si>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</si>
  <si>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</si>
  <si>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</si>
  <si>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</si>
  <si>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</si>
  <si>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</si>
  <si>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</si>
  <si>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</si>
  <si>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</si>
  <si>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</si>
  <si>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</si>
  <si>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</si>
  <si>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</si>
  <si>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</si>
  <si>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</si>
  <si>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</si>
  <si>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</si>
  <si>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</si>
  <si>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</si>
  <si>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</si>
  <si>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</si>
  <si>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</si>
  <si>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</si>
  <si>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</si>
  <si>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</si>
  <si>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</si>
  <si>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</si>
  <si>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</si>
  <si>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</si>
  <si>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</si>
  <si>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</si>
  <si>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</si>
  <si>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</si>
  <si>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</si>
  <si>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</si>
  <si>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</si>
  <si>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</si>
  <si>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</si>
  <si>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</si>
  <si>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</si>
  <si>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</si>
  <si>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</si>
  <si>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</si>
  <si>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</si>
  <si>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</si>
  <si>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</si>
  <si>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</si>
  <si>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</si>
  <si>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</si>
  <si>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</si>
  <si>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</si>
  <si>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</si>
  <si>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</si>
  <si>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</si>
  <si>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</si>
  <si>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</si>
  <si>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</si>
  <si>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</si>
  <si>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</si>
  <si>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</si>
  <si>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</si>
  <si>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</si>
  <si>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</si>
  <si>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</si>
  <si>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</si>
  <si>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</si>
  <si>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</si>
  <si>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</si>
  <si>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</si>
  <si>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</si>
  <si>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</si>
  <si>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</si>
  <si>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</si>
  <si>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</si>
  <si>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</si>
  <si>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</si>
  <si>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</si>
  <si>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</si>
  <si>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</si>
  <si>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</si>
  <si>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</si>
  <si>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</si>
  <si>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</si>
  <si>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</si>
  <si>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</si>
  <si>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</si>
  <si>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</si>
  <si>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</si>
  <si>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</si>
  <si>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</si>
  <si>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</si>
  <si>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</si>
  <si>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</si>
  <si>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</si>
  <si>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</si>
  <si>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</si>
  <si>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</si>
  <si>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</si>
  <si>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</si>
  <si>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</si>
  <si>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</si>
  <si>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</si>
  <si>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</si>
  <si>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</si>
  <si>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</si>
  <si>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</si>
  <si>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</si>
  <si>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</si>
  <si>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</si>
  <si>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</si>
  <si>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</si>
  <si>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</si>
  <si>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</si>
  <si>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</si>
  <si>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</si>
  <si>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</si>
  <si>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</si>
  <si>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</si>
  <si>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</si>
  <si>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</si>
  <si>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</si>
  <si>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</si>
  <si>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</si>
  <si>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</si>
  <si>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</si>
  <si>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</si>
  <si>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</si>
  <si>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</si>
  <si>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</si>
  <si>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</si>
  <si>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</si>
  <si>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</si>
  <si>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</si>
  <si>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</si>
  <si>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</si>
  <si>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</si>
  <si>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</si>
  <si>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</si>
  <si>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</si>
  <si>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</si>
  <si>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</si>
  <si>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</si>
  <si>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</si>
  <si>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</si>
  <si>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</si>
  <si>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</si>
  <si>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</si>
  <si>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</si>
  <si>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</si>
  <si>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</si>
  <si>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</si>
  <si>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</si>
  <si>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</si>
  <si>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</si>
  <si>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</si>
  <si>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</si>
  <si>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</si>
  <si>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</si>
  <si>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</si>
  <si>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</si>
  <si>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</si>
  <si>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</si>
  <si>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</si>
  <si>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</si>
  <si>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</si>
  <si>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</si>
  <si>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</si>
  <si>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</si>
  <si>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</si>
  <si>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</si>
  <si>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</si>
  <si>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</si>
  <si>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</si>
  <si>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</si>
  <si>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</si>
  <si>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</si>
  <si>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</si>
  <si>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</si>
  <si>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</si>
  <si>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</si>
  <si>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</si>
  <si>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</si>
  <si>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</si>
  <si>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</si>
  <si>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</si>
  <si>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</si>
  <si>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</si>
  <si>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</si>
  <si>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</si>
  <si>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</si>
  <si>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</si>
  <si>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</si>
  <si>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</si>
  <si>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</si>
  <si>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</si>
  <si>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</si>
  <si>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</si>
  <si>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</si>
  <si>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</si>
  <si>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</si>
  <si>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</si>
  <si>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</si>
  <si>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</si>
  <si>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</si>
  <si>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</si>
  <si>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</si>
  <si>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</si>
  <si>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</si>
  <si>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</si>
  <si>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</si>
  <si>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</si>
  <si>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</si>
  <si>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</si>
  <si>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</si>
  <si>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</si>
  <si>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</si>
  <si>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</si>
  <si>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</si>
  <si>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</si>
  <si>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</si>
  <si>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</si>
  <si>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</si>
  <si>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</si>
  <si>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</si>
  <si>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</si>
  <si>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</si>
  <si>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</si>
  <si>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</si>
  <si>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</si>
  <si>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</si>
  <si>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</si>
  <si>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</si>
  <si>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</si>
  <si>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</si>
  <si>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</si>
  <si>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</si>
  <si>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</si>
  <si>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</si>
  <si>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</si>
  <si>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</si>
  <si>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</si>
  <si>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</si>
  <si>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</si>
  <si>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</si>
  <si>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</si>
  <si>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</si>
  <si>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</si>
  <si>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</si>
  <si>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</si>
  <si>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</si>
  <si>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</si>
  <si>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</si>
  <si>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</si>
  <si>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</si>
  <si>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</si>
  <si>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</si>
  <si>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</si>
  <si>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</si>
  <si>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</si>
  <si>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</si>
  <si>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</si>
  <si>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</si>
  <si>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</si>
  <si>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</si>
  <si>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</si>
  <si>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</si>
  <si>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</si>
  <si>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</si>
  <si>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</si>
  <si>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</si>
  <si>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</si>
  <si>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</si>
  <si>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</si>
  <si>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</si>
  <si>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</si>
  <si>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</si>
  <si>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</si>
  <si>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</si>
  <si>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</si>
  <si>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</si>
  <si>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</si>
  <si>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</si>
  <si>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</si>
  <si>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</si>
  <si>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</si>
  <si>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</si>
  <si>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</si>
  <si>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</si>
  <si>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</si>
  <si>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</si>
  <si>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</si>
  <si>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</si>
  <si>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</si>
  <si>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</si>
  <si>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</si>
  <si>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</si>
  <si>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</si>
  <si>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</si>
  <si>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</si>
  <si>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</si>
  <si>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</si>
  <si>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</si>
  <si>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</si>
  <si>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</si>
  <si>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</si>
  <si>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</si>
  <si>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</si>
  <si>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</si>
  <si>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</si>
  <si>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</si>
  <si>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</si>
  <si>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</si>
  <si>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</si>
  <si>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</si>
  <si>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</si>
  <si>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</si>
  <si>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</si>
  <si>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</si>
  <si>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</si>
  <si>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</si>
  <si>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</si>
  <si>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</si>
  <si>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</si>
  <si>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</si>
  <si>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</si>
  <si>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</si>
  <si>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</si>
  <si>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</si>
  <si>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</si>
  <si>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</si>
  <si>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</si>
  <si>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</si>
  <si>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</si>
  <si>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</si>
  <si>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</si>
  <si>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</si>
  <si>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</si>
  <si>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</si>
  <si>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</si>
  <si>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</si>
  <si>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</si>
  <si>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</si>
  <si>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</si>
  <si>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</si>
  <si>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</si>
  <si>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</si>
  <si>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</si>
  <si>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</si>
  <si>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</si>
  <si>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</si>
  <si>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</si>
  <si>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</si>
  <si>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</si>
  <si>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</si>
  <si>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</si>
  <si>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</si>
  <si>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</si>
  <si>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</si>
  <si>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</si>
  <si>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</si>
  <si>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</si>
  <si>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</si>
  <si>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</si>
  <si>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</si>
  <si>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</si>
  <si>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</si>
  <si>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</si>
  <si>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</si>
  <si>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</si>
  <si>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</si>
  <si>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</si>
  <si>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</si>
  <si>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</si>
  <si>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</si>
  <si>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</si>
  <si>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</si>
  <si>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</si>
  <si>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</si>
  <si>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</si>
  <si>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</si>
  <si>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</si>
  <si>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</si>
  <si>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</si>
  <si>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</si>
  <si>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</si>
  <si>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</si>
  <si>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</si>
  <si>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</si>
  <si>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</si>
  <si>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</si>
  <si>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</si>
  <si>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</si>
  <si>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</si>
  <si>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</si>
  <si>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</si>
  <si>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</si>
  <si>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</si>
  <si>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</si>
  <si>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</si>
  <si>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</si>
  <si>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</si>
  <si>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</si>
  <si>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</si>
  <si>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</si>
  <si>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</si>
  <si>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</si>
  <si>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</si>
  <si>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</si>
  <si>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</si>
  <si>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</si>
  <si>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</si>
  <si>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</si>
  <si>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</si>
  <si>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</si>
  <si>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</si>
  <si>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</si>
  <si>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</si>
  <si>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</si>
  <si>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</si>
  <si>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</si>
  <si>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</si>
  <si>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</si>
  <si>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</si>
  <si>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</si>
  <si>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</si>
  <si>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</si>
  <si>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</si>
  <si>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</si>
  <si>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</si>
  <si>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</si>
  <si>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</si>
  <si>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</si>
  <si>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</si>
  <si>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</si>
  <si>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</si>
  <si>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</si>
  <si>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</si>
  <si>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</si>
  <si>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</si>
  <si>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</si>
  <si>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</si>
  <si>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</si>
  <si>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</si>
  <si>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</si>
  <si>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</si>
  <si>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</si>
  <si>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</si>
  <si>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</si>
  <si>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</si>
  <si>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</si>
  <si>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</si>
  <si>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</si>
  <si>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</si>
  <si>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</si>
  <si>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</si>
  <si>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</si>
  <si>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</si>
  <si>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</si>
  <si>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</si>
  <si>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</si>
  <si>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</si>
  <si>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</si>
  <si>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</si>
  <si>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</si>
  <si>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</si>
  <si>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</si>
  <si>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</si>
  <si>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</si>
  <si>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</si>
  <si>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</si>
  <si>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</si>
  <si>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</si>
  <si>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</si>
  <si>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</si>
  <si>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</si>
  <si>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</si>
  <si>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</si>
  <si>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</si>
  <si>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</si>
  <si>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</si>
  <si>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</si>
  <si>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</si>
  <si>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</si>
  <si>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</si>
  <si>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</si>
  <si>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</si>
  <si>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</si>
  <si>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</si>
  <si>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</si>
  <si>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</si>
  <si>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</si>
  <si>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</si>
  <si>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</si>
  <si>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</si>
  <si>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</si>
  <si>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</si>
  <si>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</si>
  <si>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</si>
  <si>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</si>
  <si>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</si>
  <si>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</si>
  <si>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</si>
  <si>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</si>
  <si>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</si>
  <si>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</si>
  <si>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</si>
  <si>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</si>
  <si>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</si>
  <si>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</si>
  <si>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</si>
  <si>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</si>
  <si>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</si>
  <si>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</si>
  <si>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</si>
  <si>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</si>
  <si>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</si>
  <si>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</si>
  <si>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</si>
  <si>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</si>
  <si>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</si>
  <si>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</si>
  <si>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</si>
  <si>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</si>
  <si>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</si>
  <si>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</si>
  <si>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</si>
  <si>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</si>
  <si>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</si>
  <si>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</si>
  <si>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</si>
  <si>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</si>
  <si>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</si>
  <si>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</si>
  <si>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</si>
  <si>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</si>
  <si>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</si>
  <si>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</si>
  <si>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</si>
  <si>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</si>
  <si>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</si>
  <si>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</si>
  <si>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</si>
  <si>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</si>
  <si>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</si>
  <si>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</si>
  <si>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</si>
  <si>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</si>
  <si>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</si>
  <si>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</si>
  <si>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</si>
  <si>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</si>
  <si>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</si>
  <si>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</si>
  <si>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</si>
  <si>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</si>
  <si>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</si>
  <si>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</si>
  <si>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</si>
  <si>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</si>
  <si>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</si>
  <si>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</si>
  <si>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</si>
  <si>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</si>
  <si>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</si>
  <si>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</si>
  <si>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</si>
  <si>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</si>
  <si>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</si>
  <si>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</si>
  <si>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</si>
  <si>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</si>
  <si>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</si>
  <si>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</si>
  <si>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</si>
  <si>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</si>
  <si>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</si>
  <si>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</si>
  <si>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</si>
  <si>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</si>
  <si>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</si>
  <si>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</si>
  <si>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</si>
  <si>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</si>
  <si>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</si>
  <si>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</si>
  <si>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</si>
  <si>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</si>
  <si>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</si>
  <si>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</si>
  <si>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</si>
  <si>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</si>
  <si>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</si>
  <si>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</si>
  <si>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</si>
  <si>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</si>
  <si>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</si>
  <si>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</si>
  <si>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</si>
  <si>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</si>
  <si>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</si>
  <si>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</si>
  <si>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</si>
  <si>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</si>
  <si>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</si>
  <si>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</si>
  <si>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</si>
  <si>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</si>
  <si>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</si>
  <si>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</si>
  <si>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</si>
  <si>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</si>
  <si>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</si>
  <si>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</si>
  <si>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</si>
  <si>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</si>
  <si>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</si>
  <si>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</si>
  <si>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</si>
  <si>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</si>
  <si>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</si>
  <si>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</si>
  <si>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</si>
  <si>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</si>
  <si>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</si>
  <si>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</si>
  <si>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</si>
  <si>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</si>
  <si>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</si>
  <si>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</si>
  <si>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</si>
  <si>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</si>
  <si>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</si>
  <si>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</si>
  <si>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</si>
  <si>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</si>
  <si>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</si>
  <si>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</si>
  <si>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</si>
  <si>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</si>
  <si>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</si>
  <si>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</si>
  <si>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</si>
  <si>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</si>
  <si>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</si>
  <si>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</si>
  <si>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</si>
  <si>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</si>
  <si>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</si>
  <si>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</si>
  <si>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</si>
  <si>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</si>
  <si>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</si>
  <si>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</si>
  <si>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</si>
  <si>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</si>
  <si>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</si>
  <si>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</si>
  <si>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</si>
  <si>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</si>
  <si>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</si>
  <si>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</si>
  <si>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</si>
  <si>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</si>
  <si>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</si>
  <si>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</si>
  <si>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</si>
  <si>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</si>
  <si>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</si>
  <si>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</si>
  <si>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</si>
  <si>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</si>
  <si>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</si>
  <si>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</si>
  <si>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</si>
  <si>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</si>
  <si>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</si>
  <si>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</si>
  <si>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</si>
  <si>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</si>
  <si>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</si>
  <si>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</si>
  <si>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</si>
  <si>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</si>
  <si>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</si>
  <si>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</si>
  <si>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</si>
  <si>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</si>
  <si>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</si>
  <si>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</si>
  <si>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</si>
  <si>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</si>
  <si>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</si>
  <si>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</si>
  <si>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</si>
  <si>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</si>
  <si>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</si>
  <si>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</si>
  <si>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</si>
  <si>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</si>
  <si>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</si>
  <si>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</si>
  <si>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</si>
  <si>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</si>
  <si>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</si>
  <si>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</si>
  <si>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</si>
  <si>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</si>
  <si>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</si>
  <si>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</si>
  <si>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</si>
  <si>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</si>
  <si>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</si>
  <si>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</si>
  <si>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</si>
  <si>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</si>
  <si>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</si>
  <si>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</si>
  <si>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</si>
  <si>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</si>
  <si>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</si>
  <si>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</si>
  <si>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</si>
  <si>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</si>
  <si>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</si>
  <si>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</si>
  <si>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</si>
  <si>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</si>
  <si>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</si>
  <si>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</si>
  <si>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</si>
  <si>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</si>
  <si>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</si>
  <si>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</si>
  <si>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</si>
  <si>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</si>
  <si>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</si>
  <si>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</si>
  <si>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</si>
  <si>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</si>
  <si>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</si>
  <si>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</si>
  <si>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</si>
  <si>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</si>
  <si>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</si>
  <si>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</si>
  <si>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</si>
  <si>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</si>
  <si>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</si>
  <si>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</si>
  <si>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</si>
  <si>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</si>
  <si>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</si>
  <si>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</si>
  <si>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</si>
  <si>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</si>
  <si>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</si>
  <si>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</si>
  <si>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</si>
  <si>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</si>
  <si>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</si>
  <si>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</si>
  <si>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</si>
  <si>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</si>
  <si>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</si>
  <si>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</si>
  <si>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</si>
  <si>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</si>
  <si>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</si>
  <si>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</si>
  <si>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</si>
  <si>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</si>
  <si>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</si>
  <si>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</si>
  <si>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</si>
  <si>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</si>
  <si>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</si>
  <si>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</si>
  <si>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</si>
  <si>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</si>
  <si>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</si>
  <si>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</si>
  <si>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</si>
  <si>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</si>
  <si>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</si>
  <si>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</si>
  <si>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</si>
  <si>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</si>
  <si>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</si>
  <si>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</si>
  <si>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</si>
  <si>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</si>
  <si>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</si>
  <si>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</si>
  <si>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</si>
  <si>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</si>
  <si>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</si>
  <si>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</si>
  <si>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</si>
  <si>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</si>
  <si>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</si>
  <si>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</si>
  <si>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</si>
  <si>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</si>
  <si>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</si>
  <si>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</si>
  <si>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</si>
  <si>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</si>
  <si>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</si>
  <si>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</si>
  <si>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</si>
  <si>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</si>
  <si>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</si>
  <si>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</si>
  <si>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</si>
  <si>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</si>
  <si>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</si>
  <si>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</si>
  <si>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</si>
  <si>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</si>
  <si>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</si>
  <si>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</si>
  <si>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</si>
  <si>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</si>
  <si>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</si>
  <si>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</si>
  <si>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</si>
  <si>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</si>
  <si>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</si>
  <si>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</si>
  <si>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</si>
  <si>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</si>
  <si>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</si>
  <si>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</si>
  <si>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</si>
  <si>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</si>
  <si>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</si>
  <si>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</si>
  <si>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</si>
  <si>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</si>
  <si>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</si>
  <si>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</si>
  <si>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</si>
  <si>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</si>
  <si>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</si>
  <si>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</si>
  <si>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</si>
  <si>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</si>
  <si>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</si>
  <si>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</si>
  <si>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</si>
  <si>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</si>
  <si>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</si>
  <si>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</si>
  <si>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</si>
  <si>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</si>
  <si>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</si>
  <si>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</si>
  <si>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</si>
  <si>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</si>
  <si>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</si>
  <si>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</si>
  <si>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</si>
  <si>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</si>
  <si>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</si>
  <si>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</si>
  <si>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</si>
  <si>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</si>
  <si>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</si>
  <si>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</si>
  <si>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</si>
  <si>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</si>
  <si>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</si>
  <si>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</si>
  <si>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</si>
  <si>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</si>
  <si>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</si>
  <si>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</si>
  <si>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</si>
  <si>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</si>
  <si>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</si>
  <si>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</si>
  <si>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</si>
  <si>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</si>
  <si>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</si>
  <si>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</si>
  <si>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</si>
  <si>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</si>
  <si>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</si>
  <si>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</si>
  <si>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</si>
  <si>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</si>
  <si>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</si>
  <si>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</si>
  <si>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</si>
  <si>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</si>
  <si>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</si>
  <si>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</si>
  <si>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</si>
  <si>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</si>
  <si>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</si>
  <si>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</si>
  <si>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</si>
  <si>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</si>
  <si>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</si>
  <si>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</si>
  <si>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</si>
  <si>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</si>
  <si>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</si>
  <si>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</si>
  <si>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</si>
  <si>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</si>
  <si>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</si>
  <si>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</si>
  <si>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</si>
  <si>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</si>
  <si>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</si>
  <si>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</si>
  <si>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</si>
  <si>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</si>
  <si>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</si>
  <si>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</si>
  <si>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</si>
  <si>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</si>
  <si>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</si>
  <si>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</si>
  <si>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</si>
  <si>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</si>
  <si>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</si>
  <si>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</si>
  <si>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</si>
  <si>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</si>
  <si>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</si>
  <si>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</si>
  <si>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</si>
  <si>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</si>
  <si>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</si>
  <si>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</si>
  <si>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</si>
  <si>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</si>
  <si>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</si>
  <si>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</si>
  <si>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</si>
  <si>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</si>
  <si>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</si>
  <si>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</si>
  <si>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</si>
  <si>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</si>
  <si>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</si>
  <si>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</si>
  <si>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</si>
  <si>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</si>
  <si>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</si>
  <si>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</si>
  <si>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</si>
  <si>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</si>
  <si>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</si>
  <si>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</si>
  <si>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</si>
  <si>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</si>
  <si>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</si>
  <si>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</si>
  <si>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</si>
  <si>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</si>
  <si>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</si>
  <si>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</si>
  <si>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</si>
  <si>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</si>
  <si>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</si>
  <si>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</si>
  <si>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</si>
  <si>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</si>
  <si>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</si>
  <si>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</si>
  <si>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</si>
  <si>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</si>
  <si>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</si>
  <si>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</si>
  <si>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</si>
  <si>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</si>
  <si>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</si>
  <si>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</si>
  <si>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</si>
  <si>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</si>
  <si>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</si>
  <si>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</si>
  <si>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</si>
  <si>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</si>
  <si>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</si>
  <si>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</si>
  <si>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</si>
  <si>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</si>
  <si>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</si>
  <si>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</si>
  <si>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</si>
  <si>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</si>
  <si>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</si>
  <si>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</si>
  <si>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</si>
  <si>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</si>
  <si>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</si>
  <si>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</si>
  <si>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</si>
  <si>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</si>
  <si>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</si>
  <si>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</si>
  <si>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</si>
  <si>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</si>
  <si>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</si>
  <si>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</si>
  <si>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</si>
  <si>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</si>
  <si>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</si>
  <si>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</si>
  <si>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</si>
  <si>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</si>
  <si>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</si>
  <si>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</si>
  <si>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</si>
  <si>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</si>
  <si>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</si>
  <si>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</si>
  <si>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</si>
  <si>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</si>
  <si>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</si>
  <si>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</si>
  <si>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</si>
  <si>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</si>
  <si>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</si>
  <si>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</si>
  <si>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</si>
  <si>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</si>
  <si>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</si>
  <si>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</si>
  <si>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</si>
  <si>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</si>
  <si>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</si>
  <si>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</si>
  <si>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</si>
  <si>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</si>
  <si>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</si>
  <si>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</si>
  <si>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</si>
  <si>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</si>
  <si>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</si>
  <si>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</si>
  <si>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</si>
  <si>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</si>
  <si>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</si>
  <si>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</si>
  <si>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</si>
  <si>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</si>
  <si>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</si>
  <si>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</si>
  <si>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</si>
  <si>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</si>
  <si>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</si>
  <si>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</si>
  <si>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</si>
  <si>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</si>
  <si>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</si>
  <si>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</si>
  <si>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</si>
  <si>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</si>
  <si>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</si>
  <si>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</si>
  <si>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</si>
  <si>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</si>
  <si>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</si>
  <si>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</si>
  <si>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</si>
  <si>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</si>
  <si>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</si>
  <si>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</si>
  <si>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</si>
  <si>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</si>
  <si>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</si>
  <si>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</si>
  <si>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</si>
  <si>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</si>
  <si>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</si>
  <si>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</si>
  <si>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</si>
  <si>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</si>
  <si>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</si>
  <si>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</si>
  <si>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</si>
  <si>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</si>
  <si>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</si>
  <si>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</si>
  <si>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</si>
  <si>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</si>
  <si>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</si>
  <si>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</si>
  <si>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</si>
  <si>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</si>
  <si>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</si>
  <si>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</si>
  <si>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</si>
  <si>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</si>
  <si>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</si>
  <si>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</si>
  <si>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</si>
  <si>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</si>
  <si>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</si>
  <si>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</si>
  <si>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</si>
  <si>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</si>
  <si>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</si>
  <si>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</si>
  <si>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</si>
  <si>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</si>
  <si>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</si>
  <si>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</si>
  <si>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</si>
  <si>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</si>
  <si>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</si>
  <si>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</si>
  <si>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</si>
  <si>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</si>
  <si>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</si>
  <si>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</si>
  <si>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</si>
  <si>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</si>
  <si>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</si>
  <si>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</si>
  <si>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</si>
  <si>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</si>
  <si>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</si>
  <si>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</si>
  <si>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</si>
  <si>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</si>
  <si>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</si>
  <si>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</si>
  <si>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</si>
  <si>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</si>
  <si>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</si>
  <si>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</si>
  <si>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</si>
  <si>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</si>
  <si>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</si>
  <si>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</si>
  <si>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</si>
  <si>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</si>
  <si>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</si>
  <si>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</si>
  <si>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</si>
  <si>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</si>
  <si>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</si>
  <si>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</si>
  <si>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</si>
  <si>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</si>
  <si>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</si>
  <si>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</si>
  <si>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</si>
  <si>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</si>
  <si>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</si>
  <si>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</si>
  <si>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</si>
  <si>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</si>
  <si>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</si>
  <si>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</si>
  <si>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</si>
  <si>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</si>
  <si>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</si>
  <si>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</si>
  <si>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</si>
  <si>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</si>
  <si>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</si>
  <si>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</si>
  <si>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</si>
  <si>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</si>
  <si>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</si>
  <si>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</si>
  <si>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</si>
  <si>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</si>
  <si>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</si>
  <si>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</si>
  <si>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</si>
  <si>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</si>
  <si>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</si>
  <si>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</si>
  <si>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</si>
  <si>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</si>
  <si>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</si>
  <si>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</si>
  <si>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</si>
  <si>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</si>
  <si>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</si>
  <si>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</si>
  <si>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</si>
  <si>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</si>
  <si>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</si>
  <si>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</si>
  <si>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</si>
  <si>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</si>
  <si>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</si>
  <si>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</si>
  <si>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</si>
  <si>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</si>
  <si>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</si>
  <si>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</si>
  <si>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</si>
  <si>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</si>
  <si>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</si>
  <si>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</si>
  <si>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</si>
  <si>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</si>
  <si>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</si>
  <si>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</si>
  <si>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</si>
  <si>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</si>
  <si>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</si>
  <si>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</si>
  <si>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</si>
  <si>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</si>
  <si>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</si>
  <si>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</si>
  <si>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</si>
  <si>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</si>
  <si>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</si>
  <si>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</si>
  <si>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</si>
  <si>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</si>
  <si>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</si>
  <si>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</si>
  <si>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</si>
  <si>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</si>
  <si>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</si>
  <si>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</si>
  <si>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</si>
  <si>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</si>
  <si>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</si>
  <si>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</si>
  <si>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</si>
  <si>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</si>
  <si>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</si>
  <si>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</si>
  <si>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</si>
  <si>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</si>
  <si>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</si>
  <si>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</si>
  <si>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</si>
  <si>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</si>
  <si>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</si>
  <si>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</si>
  <si>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</si>
  <si>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</si>
  <si>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</si>
  <si>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</si>
  <si>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</si>
  <si>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</si>
  <si>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</si>
  <si>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</si>
  <si>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</si>
  <si>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</si>
  <si>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</si>
  <si>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</si>
  <si>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</si>
  <si>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</si>
  <si>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</si>
  <si>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</si>
  <si>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</si>
  <si>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</si>
  <si>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</si>
  <si>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</si>
  <si>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</si>
  <si>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</si>
  <si>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</si>
  <si>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</si>
  <si>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</si>
  <si>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</si>
  <si>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</si>
  <si>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</si>
  <si>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</si>
  <si>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</si>
  <si>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</si>
  <si>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</si>
  <si>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</si>
  <si>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</si>
  <si>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</si>
  <si>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</si>
  <si>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</si>
  <si>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</si>
  <si>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</si>
  <si>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</si>
  <si>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</si>
  <si>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</si>
  <si>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</si>
  <si>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</si>
  <si>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</si>
  <si>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</si>
  <si>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</si>
  <si>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</si>
  <si>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</si>
  <si>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</si>
  <si>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</si>
  <si>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</si>
  <si>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</si>
  <si>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</si>
  <si>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</si>
  <si>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</si>
  <si>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</si>
  <si>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</si>
  <si>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</si>
  <si>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</si>
  <si>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</si>
  <si>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</si>
  <si>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</si>
  <si>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</si>
  <si>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</si>
  <si>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</si>
  <si>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</si>
  <si>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</si>
  <si>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</si>
  <si>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</si>
  <si>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</si>
  <si>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</si>
  <si>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</si>
  <si>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</si>
  <si>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</si>
  <si>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</si>
  <si>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</si>
  <si>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</si>
  <si>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</si>
  <si>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</si>
  <si>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</si>
  <si>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</si>
  <si>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</si>
  <si>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</si>
  <si>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</si>
  <si>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</si>
  <si>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</si>
  <si>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</si>
  <si>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</si>
  <si>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</si>
  <si>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</si>
  <si>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</si>
  <si>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</si>
  <si>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</si>
  <si>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</si>
  <si>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</si>
  <si>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</si>
  <si>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</si>
  <si>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</si>
  <si>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</si>
  <si>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</si>
  <si>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</si>
  <si>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</si>
  <si>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</si>
  <si>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</si>
  <si>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</si>
  <si>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</si>
  <si>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</si>
  <si>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</si>
  <si>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</si>
  <si>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</si>
  <si>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</si>
  <si>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</si>
  <si>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</si>
  <si>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</si>
  <si>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</si>
  <si>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</si>
  <si>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</si>
  <si>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</si>
  <si>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</si>
  <si>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</si>
  <si>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</si>
  <si>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</si>
  <si>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</si>
  <si>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</si>
  <si>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</si>
  <si>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</si>
  <si>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</si>
  <si>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</si>
  <si>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</si>
  <si>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</si>
  <si>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</si>
  <si>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</si>
  <si>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</si>
  <si>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</si>
  <si>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</si>
  <si>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</si>
  <si>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</si>
  <si>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</si>
  <si>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</si>
  <si>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</si>
  <si>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</si>
  <si>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</si>
  <si>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</si>
  <si>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</si>
  <si>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</si>
  <si>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</si>
  <si>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</si>
  <si>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</si>
  <si>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</si>
  <si>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</si>
  <si>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</si>
  <si>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</si>
  <si>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</si>
  <si>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</si>
  <si>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</si>
  <si>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</si>
  <si>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</si>
  <si>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</si>
  <si>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</si>
  <si>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</si>
  <si>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</si>
  <si>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</si>
  <si>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</si>
  <si>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</si>
  <si>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</si>
  <si>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</si>
  <si>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</si>
  <si>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</si>
  <si>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</si>
  <si>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</si>
  <si>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</si>
  <si>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</si>
  <si>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</si>
  <si>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</si>
  <si>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</si>
  <si>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</si>
  <si>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</si>
  <si>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</si>
  <si>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</si>
  <si>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</si>
  <si>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</si>
  <si>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</si>
  <si>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</si>
  <si>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</si>
  <si>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</si>
  <si>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</si>
  <si>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</si>
  <si>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</si>
  <si>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</si>
  <si>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</si>
  <si>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</si>
  <si>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</si>
  <si>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</si>
  <si>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</si>
  <si>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</si>
  <si>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</si>
  <si>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</si>
  <si>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</si>
  <si>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</si>
  <si>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</si>
  <si>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</si>
  <si>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</si>
  <si>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</si>
  <si>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</si>
  <si>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</si>
  <si>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</si>
  <si>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</si>
  <si>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</si>
  <si>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</si>
  <si>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</si>
  <si>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</si>
  <si>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</si>
  <si>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</si>
  <si>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</si>
  <si>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</si>
  <si>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</si>
  <si>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</si>
  <si>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</si>
  <si>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</si>
  <si>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</si>
  <si>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</si>
  <si>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</si>
  <si>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</si>
  <si>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</si>
  <si>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</si>
  <si>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</si>
  <si>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</si>
  <si>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</si>
  <si>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</si>
  <si>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</si>
  <si>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</si>
  <si>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</si>
  <si>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</si>
  <si>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</si>
  <si>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</si>
  <si>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</si>
  <si>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</si>
  <si>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</si>
  <si>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</si>
  <si>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</si>
  <si>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</si>
  <si>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</si>
  <si>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</si>
  <si>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</si>
  <si>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</si>
  <si>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</si>
  <si>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</si>
  <si>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</si>
  <si>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</si>
  <si>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</si>
  <si>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</si>
  <si>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</si>
  <si>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</si>
  <si>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</si>
  <si>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</si>
  <si>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</si>
  <si>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</si>
  <si>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</si>
  <si>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</si>
  <si>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</si>
  <si>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</si>
  <si>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</si>
  <si>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</si>
  <si>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</si>
  <si>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</si>
  <si>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</si>
  <si>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</si>
  <si>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</si>
  <si>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</si>
  <si>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</si>
  <si>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</si>
  <si>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</si>
  <si>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</si>
  <si>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</si>
  <si>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</si>
  <si>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</si>
  <si>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</si>
  <si>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</si>
  <si>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</si>
  <si>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</si>
  <si>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</si>
  <si>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</si>
  <si>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</si>
  <si>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</si>
  <si>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</si>
  <si>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</si>
  <si>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</si>
  <si>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</si>
  <si>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</si>
  <si>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</si>
  <si>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</si>
  <si>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</si>
  <si>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</si>
  <si>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</si>
  <si>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</si>
  <si>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</si>
  <si>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</si>
  <si>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</si>
  <si>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</si>
  <si>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</si>
  <si>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</si>
  <si>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</si>
  <si>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</si>
  <si>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</si>
  <si>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</si>
  <si>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</si>
  <si>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</si>
  <si>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</si>
  <si>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</si>
  <si>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</si>
  <si>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</si>
  <si>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</si>
  <si>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</si>
  <si>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</si>
  <si>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</si>
  <si>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</si>
  <si>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</si>
  <si>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</si>
  <si>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</si>
  <si>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</si>
  <si>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</si>
  <si>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</si>
  <si>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</si>
  <si>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</si>
  <si>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</si>
  <si>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</si>
  <si>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</si>
  <si>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</si>
  <si>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</si>
  <si>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</si>
  <si>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</si>
  <si>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</si>
  <si>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</si>
  <si>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</si>
  <si>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</si>
  <si>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</si>
  <si>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</si>
  <si>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</si>
  <si>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</si>
  <si>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</si>
  <si>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</si>
  <si>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</si>
  <si>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</si>
  <si>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</si>
  <si>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</si>
  <si>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</si>
  <si>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</si>
  <si>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</si>
  <si>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</si>
  <si>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</si>
  <si>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</si>
  <si>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</si>
  <si>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</si>
  <si>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</si>
  <si>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</si>
  <si>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</si>
  <si>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</si>
  <si>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</si>
  <si>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</si>
  <si>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</si>
  <si>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</si>
  <si>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</si>
  <si>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</si>
  <si>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</si>
  <si>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</si>
  <si>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</si>
  <si>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</si>
  <si>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</si>
  <si>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</si>
  <si>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</si>
  <si>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</si>
  <si>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</si>
  <si>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</si>
  <si>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</si>
  <si>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</si>
  <si>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</si>
  <si>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</si>
  <si>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</si>
  <si>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</si>
  <si>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</si>
  <si>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</si>
  <si>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</si>
  <si>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</si>
  <si>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</si>
  <si>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</si>
  <si>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</si>
  <si>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</si>
  <si>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</si>
  <si>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</si>
  <si>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</si>
  <si>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</si>
  <si>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</si>
  <si>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</si>
  <si>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</si>
  <si>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</si>
  <si>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</si>
  <si>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</si>
  <si>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</si>
  <si>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</si>
  <si>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</si>
  <si>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</si>
  <si>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</si>
  <si>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</si>
  <si>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</si>
  <si>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</si>
  <si>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</si>
  <si>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</si>
  <si>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</si>
  <si>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</si>
  <si>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</si>
  <si>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</si>
  <si>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</si>
  <si>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</si>
  <si>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</si>
  <si>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</si>
  <si>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</si>
  <si>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</si>
  <si>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</si>
  <si>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</si>
  <si>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</si>
  <si>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</si>
  <si>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</si>
  <si>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</si>
  <si>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</si>
  <si>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</si>
  <si>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</si>
  <si>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</si>
  <si>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</si>
  <si>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</si>
  <si>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</si>
  <si>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</si>
  <si>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</si>
  <si>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</si>
  <si>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</si>
  <si>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</si>
  <si>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</si>
  <si>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</si>
  <si>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</si>
  <si>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</si>
  <si>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</si>
  <si>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</si>
  <si>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</si>
  <si>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</si>
  <si>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</si>
  <si>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</si>
  <si>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</si>
  <si>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</si>
  <si>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</si>
  <si>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</si>
  <si>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</si>
  <si>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</si>
  <si>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</si>
  <si>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</si>
  <si>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</si>
  <si>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</si>
  <si>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</si>
  <si>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</si>
  <si>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</si>
  <si>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</si>
  <si>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</si>
  <si>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</si>
  <si>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</si>
  <si>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</si>
  <si>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</si>
  <si>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</si>
  <si>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</si>
  <si>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</si>
  <si>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</si>
  <si>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</si>
  <si>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</si>
  <si>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</si>
  <si>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</si>
  <si>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</si>
  <si>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</si>
  <si>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</si>
  <si>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</si>
  <si>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</si>
  <si>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</si>
  <si>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</si>
  <si>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</si>
  <si>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</si>
  <si>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</si>
  <si>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</si>
  <si>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</si>
  <si>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</si>
  <si>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</si>
  <si>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</si>
  <si>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</si>
  <si>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</si>
  <si>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</si>
  <si>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</si>
  <si>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</si>
  <si>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</si>
  <si>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</si>
  <si>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</si>
  <si>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</si>
  <si>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</si>
  <si>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</si>
  <si>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</si>
  <si>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</si>
  <si>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</si>
  <si>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</si>
  <si>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</si>
  <si>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</si>
  <si>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</si>
  <si>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</si>
  <si>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</si>
  <si>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</si>
  <si>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</si>
  <si>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</si>
  <si>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</si>
  <si>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</si>
  <si>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</si>
  <si>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</si>
  <si>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</si>
  <si>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</si>
  <si>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</si>
  <si>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</si>
  <si>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</si>
  <si>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</si>
  <si>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</si>
  <si>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</si>
  <si>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</si>
  <si>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</si>
  <si>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</si>
  <si>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</si>
  <si>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</si>
  <si>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</si>
  <si>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</si>
  <si>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</si>
  <si>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</si>
  <si>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</si>
  <si>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</si>
  <si>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</si>
  <si>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</si>
  <si>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</si>
  <si>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</si>
  <si>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</si>
  <si>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</si>
  <si>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</si>
  <si>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</si>
  <si>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</si>
  <si>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</si>
  <si>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</si>
  <si>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</si>
  <si>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</si>
  <si>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</si>
  <si>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</si>
  <si>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</si>
  <si>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</si>
  <si>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</si>
  <si>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</si>
  <si>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</si>
  <si>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</si>
  <si>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</si>
  <si>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</si>
  <si>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</si>
  <si>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</si>
  <si>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</si>
  <si>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</si>
  <si>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</si>
  <si>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</si>
  <si>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</si>
  <si>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</si>
  <si>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</si>
  <si>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</si>
  <si>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</si>
  <si>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</si>
  <si>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</si>
  <si>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</si>
  <si>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</si>
  <si>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</si>
  <si>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</si>
  <si>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</si>
  <si>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</si>
  <si>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</si>
  <si>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</si>
  <si>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</si>
  <si>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</si>
  <si>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</si>
  <si>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</si>
  <si>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</si>
  <si>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</si>
  <si>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</si>
  <si>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</si>
  <si>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</si>
  <si>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</si>
  <si>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</si>
  <si>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</si>
  <si>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</si>
  <si>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</si>
  <si>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</si>
  <si>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</si>
  <si>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</si>
  <si>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</si>
  <si>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</si>
  <si>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</si>
  <si>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</si>
  <si>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</si>
  <si>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</si>
  <si>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</si>
  <si>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</si>
  <si>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</si>
  <si>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</si>
  <si>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</si>
  <si>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</si>
  <si>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</si>
  <si>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</si>
  <si>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</si>
  <si>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</si>
  <si>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</si>
  <si>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</si>
  <si>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</si>
  <si>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</si>
  <si>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</si>
  <si>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</si>
  <si>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</si>
  <si>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</si>
  <si>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</si>
  <si>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</si>
  <si>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</si>
  <si>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</si>
  <si>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</si>
  <si>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</si>
  <si>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</si>
  <si>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</si>
  <si>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</si>
  <si>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</si>
  <si>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</si>
  <si>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</si>
  <si>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</si>
  <si>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</si>
  <si>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</si>
  <si>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</si>
  <si>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</si>
  <si>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</si>
  <si>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</si>
  <si>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</si>
  <si>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</si>
  <si>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</si>
  <si>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</si>
  <si>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</si>
  <si>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</si>
  <si>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</si>
  <si>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</si>
  <si>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</si>
  <si>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</si>
  <si>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</si>
  <si>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</si>
  <si>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</si>
  <si>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</si>
  <si>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</si>
  <si>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</si>
  <si>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</si>
  <si>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</si>
  <si>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</si>
  <si>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</si>
  <si>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</si>
  <si>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</si>
  <si>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</si>
  <si>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</si>
  <si>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</si>
  <si>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</si>
  <si>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</si>
  <si>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</si>
  <si>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</si>
  <si>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</si>
  <si>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</si>
  <si>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</si>
  <si>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</si>
  <si>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</si>
  <si>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</si>
  <si>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</si>
  <si>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</si>
  <si>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</si>
  <si>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</si>
  <si>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</si>
  <si>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</si>
  <si>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</si>
  <si>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</si>
  <si>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</si>
  <si>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</si>
  <si>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</si>
  <si>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</si>
  <si>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</si>
  <si>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</si>
  <si>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</si>
  <si>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</si>
  <si>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</si>
  <si>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</si>
  <si>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</si>
  <si>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</si>
  <si>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</si>
  <si>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</si>
  <si>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</si>
  <si>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</si>
  <si>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</si>
  <si>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</si>
  <si>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</si>
  <si>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</si>
  <si>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</si>
  <si>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</si>
  <si>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</si>
  <si>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</si>
  <si>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</si>
  <si>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</si>
  <si>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</si>
  <si>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</si>
  <si>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</si>
  <si>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</si>
  <si>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</si>
  <si>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</si>
  <si>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</si>
  <si>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</si>
  <si>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</si>
  <si>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</si>
  <si>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</si>
  <si>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</si>
  <si>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</si>
  <si>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</si>
  <si>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</si>
  <si>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</si>
  <si>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</si>
  <si>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</si>
  <si>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</si>
  <si>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</si>
  <si>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</si>
  <si>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</si>
  <si>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</si>
  <si>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</si>
  <si>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</si>
  <si>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</si>
  <si>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</si>
  <si>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</si>
  <si>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</si>
  <si>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</si>
  <si>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</si>
  <si>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</si>
  <si>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</si>
  <si>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</si>
  <si>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</si>
  <si>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</si>
  <si>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</si>
  <si>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</si>
  <si>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</si>
  <si>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</si>
  <si>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</si>
  <si>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</si>
  <si>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</si>
  <si>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</si>
  <si>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</si>
  <si>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</si>
  <si>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</si>
  <si>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</si>
  <si>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</si>
  <si>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</si>
  <si>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</si>
  <si>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</si>
  <si>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</si>
  <si>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</si>
  <si>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</si>
  <si>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</si>
  <si>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</si>
  <si>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</si>
  <si>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</si>
  <si>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</si>
  <si>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</si>
  <si>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</si>
  <si>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</si>
  <si>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</si>
  <si>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</si>
  <si>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</si>
  <si>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</si>
  <si>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</si>
  <si>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</si>
  <si>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</si>
  <si>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</si>
  <si>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</si>
  <si>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</si>
  <si>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</si>
  <si>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</si>
  <si>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</si>
  <si>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</si>
  <si>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</si>
  <si>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</si>
  <si>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</si>
  <si>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</si>
  <si>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</si>
  <si>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</si>
  <si>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</si>
  <si>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</si>
  <si>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</si>
  <si>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</si>
  <si>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</si>
  <si>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</si>
  <si>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</si>
  <si>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</si>
  <si>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</si>
  <si>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</si>
  <si>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</si>
  <si>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</si>
  <si>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</si>
  <si>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</si>
  <si>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</si>
  <si>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</si>
  <si>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</si>
  <si>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</si>
  <si>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</si>
  <si>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</si>
  <si>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</si>
  <si>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</si>
  <si>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</si>
  <si>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</si>
  <si>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</si>
  <si>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</si>
  <si>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</si>
  <si>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</si>
  <si>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</si>
  <si>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</si>
  <si>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</si>
  <si>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</si>
  <si>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</si>
  <si>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</si>
  <si>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</si>
  <si>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</si>
  <si>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</si>
  <si>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</si>
  <si>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</si>
  <si>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</si>
  <si>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</si>
  <si>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</si>
  <si>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</si>
  <si>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</si>
  <si>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</si>
  <si>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</si>
  <si>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</si>
  <si>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</si>
  <si>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</si>
  <si>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</si>
  <si>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</si>
  <si>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</si>
  <si>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</si>
  <si>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</si>
  <si>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</si>
  <si>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</si>
  <si>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</si>
  <si>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</si>
  <si>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</si>
  <si>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</si>
  <si>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</si>
  <si>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</si>
  <si>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</si>
  <si>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</si>
  <si>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</si>
  <si>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</si>
  <si>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</si>
  <si>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</si>
  <si>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</si>
  <si>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</si>
  <si>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</si>
  <si>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</si>
  <si>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</si>
  <si>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</si>
  <si>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</si>
  <si>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</si>
  <si>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</si>
  <si>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</si>
  <si>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</si>
  <si>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</si>
  <si>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</si>
  <si>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</si>
  <si>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</si>
  <si>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</si>
  <si>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</si>
  <si>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</si>
  <si>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</si>
  <si>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</si>
  <si>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</si>
  <si>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</si>
  <si>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</si>
  <si>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</si>
  <si>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</si>
  <si>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</si>
  <si>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</si>
  <si>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</si>
  <si>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</si>
  <si>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</si>
  <si>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</si>
  <si>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</si>
  <si>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</si>
  <si>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</si>
  <si>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</si>
  <si>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</si>
  <si>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</si>
  <si>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</si>
  <si>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</si>
  <si>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</si>
  <si>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</si>
  <si>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</si>
  <si>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</si>
  <si>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</si>
  <si>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</si>
  <si>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</si>
  <si>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</si>
  <si>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</si>
  <si>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</si>
  <si>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</si>
  <si>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</si>
  <si>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</si>
  <si>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</si>
  <si>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</si>
  <si>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</si>
  <si>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</si>
  <si>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</si>
  <si>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</si>
  <si>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</si>
  <si>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</si>
  <si>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</si>
  <si>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</si>
  <si>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</si>
  <si>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</si>
  <si>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</si>
  <si>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</si>
  <si>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</si>
  <si>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</si>
  <si>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</si>
  <si>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</si>
  <si>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</si>
  <si>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</si>
  <si>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</si>
  <si>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</si>
  <si>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</si>
  <si>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</si>
  <si>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</si>
  <si>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</si>
  <si>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</si>
  <si>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</si>
  <si>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</si>
  <si>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</si>
  <si>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</si>
  <si>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</si>
  <si>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</si>
  <si>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</si>
  <si>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</si>
  <si>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</si>
  <si>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</si>
  <si>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</si>
  <si>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</si>
  <si>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</si>
  <si>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</si>
  <si>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</si>
  <si>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</si>
  <si>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</si>
  <si>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</si>
  <si>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</si>
  <si>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</si>
  <si>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</si>
  <si>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</si>
  <si>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</si>
  <si>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</si>
  <si>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</si>
  <si>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</si>
  <si>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</si>
  <si>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</si>
  <si>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</si>
  <si>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</si>
  <si>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</si>
  <si>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</si>
  <si>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</si>
  <si>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</si>
  <si>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</si>
  <si>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</si>
  <si>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</si>
  <si>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</si>
  <si>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</si>
  <si>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</si>
  <si>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</si>
  <si>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</si>
  <si>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</si>
  <si>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</si>
  <si>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</si>
  <si>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</si>
  <si>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</si>
  <si>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</si>
  <si>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</si>
  <si>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</si>
  <si>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</si>
  <si>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</si>
  <si>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</si>
  <si>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</si>
  <si>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</si>
  <si>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</si>
  <si>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</si>
  <si>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</si>
  <si>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</si>
  <si>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</si>
  <si>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</si>
  <si>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</si>
  <si>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</si>
  <si>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</si>
  <si>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</si>
  <si>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</si>
  <si>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</si>
  <si>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</si>
  <si>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</si>
  <si>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</si>
  <si>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</si>
  <si>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</si>
  <si>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</si>
  <si>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</si>
  <si>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</si>
  <si>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</si>
  <si>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</si>
  <si>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</si>
  <si>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</si>
  <si>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</si>
  <si>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</si>
  <si>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</si>
  <si>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</si>
  <si>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</si>
  <si>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</si>
  <si>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</si>
  <si>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</si>
  <si>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</si>
  <si>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</si>
  <si>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</si>
  <si>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</si>
  <si>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</si>
  <si>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</si>
  <si>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</si>
  <si>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</si>
  <si>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</si>
  <si>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</si>
  <si>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</si>
  <si>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</si>
  <si>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</si>
  <si>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</si>
  <si>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</si>
  <si>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</si>
  <si>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</si>
  <si>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</si>
  <si>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</si>
  <si>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</si>
  <si>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</si>
  <si>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</si>
  <si>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</si>
  <si>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</si>
  <si>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</si>
  <si>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</si>
  <si>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</si>
  <si>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</si>
  <si>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</si>
  <si>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</si>
  <si>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</si>
  <si>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</si>
  <si>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</si>
  <si>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</si>
  <si>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</si>
  <si>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</si>
  <si>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</si>
  <si>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</si>
  <si>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</si>
  <si>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</si>
  <si>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</si>
  <si>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</si>
  <si>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</si>
  <si>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</si>
  <si>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</si>
  <si>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</si>
  <si>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</si>
  <si>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</si>
  <si>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</si>
  <si>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</si>
  <si>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</si>
  <si>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</si>
  <si>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</si>
  <si>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</si>
  <si>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</si>
  <si>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</si>
  <si>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</si>
  <si>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</si>
  <si>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</si>
  <si>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</si>
  <si>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</si>
  <si>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</si>
  <si>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</si>
  <si>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</si>
  <si>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</si>
  <si>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</si>
  <si>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</si>
  <si>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</si>
  <si>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</si>
  <si>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</si>
  <si>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</si>
  <si>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</si>
  <si>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</si>
  <si>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</si>
  <si>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</si>
  <si>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</si>
  <si>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</si>
  <si>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</si>
  <si>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</si>
  <si>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</si>
  <si>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</si>
  <si>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</si>
  <si>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</si>
  <si>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</si>
  <si>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</si>
  <si>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</si>
  <si>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</si>
  <si>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</si>
  <si>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</si>
  <si>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</si>
  <si>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</si>
  <si>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</si>
  <si>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</si>
  <si>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</si>
  <si>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</si>
  <si>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</si>
  <si>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</si>
  <si>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</si>
  <si>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</si>
  <si>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</si>
  <si>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</si>
  <si>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</si>
  <si>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</si>
  <si>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</si>
  <si>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</si>
  <si>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</si>
  <si>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</si>
  <si>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</si>
  <si>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</si>
  <si>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</si>
  <si>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</si>
  <si>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</si>
  <si>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</si>
  <si>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</si>
  <si>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</si>
  <si>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</si>
  <si>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</si>
  <si>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</si>
  <si>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</si>
  <si>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</si>
  <si>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</si>
  <si>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</si>
  <si>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</si>
  <si>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</si>
  <si>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</si>
  <si>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</si>
  <si>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</si>
  <si>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</si>
  <si>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</si>
  <si>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</si>
  <si>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</si>
  <si>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</si>
  <si>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</si>
  <si>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</si>
  <si>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</si>
  <si>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</si>
  <si>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</si>
  <si>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</si>
  <si>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</si>
  <si>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</si>
  <si>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</si>
  <si>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</si>
  <si>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</si>
  <si>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</si>
  <si>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</si>
  <si>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</si>
  <si>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</si>
  <si>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</si>
  <si>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</si>
  <si>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</si>
  <si>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</si>
  <si>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</si>
  <si>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</si>
  <si>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</si>
  <si>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</si>
  <si>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</si>
  <si>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</si>
  <si>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</si>
  <si>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</si>
  <si>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</si>
  <si>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</si>
  <si>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</si>
  <si>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</si>
  <si>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</si>
  <si>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</si>
  <si>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</si>
  <si>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</si>
  <si>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</si>
  <si>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</si>
  <si>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</si>
  <si>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</si>
  <si>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</si>
  <si>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</si>
  <si>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</si>
  <si>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</si>
  <si>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</si>
  <si>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</si>
  <si>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</si>
  <si>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</si>
  <si>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</si>
  <si>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</si>
  <si>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</si>
  <si>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</si>
  <si>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</si>
  <si>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</si>
  <si>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</si>
  <si>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</si>
  <si>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</si>
  <si>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</si>
  <si>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</si>
  <si>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</si>
  <si>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</si>
  <si>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</si>
  <si>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</si>
  <si>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</si>
  <si>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</si>
  <si>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</si>
  <si>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</si>
  <si>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</si>
  <si>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</si>
  <si>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</si>
  <si>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</si>
  <si>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</si>
  <si>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</si>
  <si>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</si>
  <si>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</si>
  <si>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</si>
  <si>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</si>
  <si>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</si>
  <si>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</si>
  <si>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</si>
  <si>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</si>
  <si>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</si>
  <si>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</si>
  <si>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</si>
  <si>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</si>
  <si>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</si>
  <si>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</si>
  <si>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</si>
  <si>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</si>
  <si>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</si>
  <si>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</si>
  <si>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</si>
  <si>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</si>
  <si>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</si>
  <si>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</si>
  <si>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</si>
  <si>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</si>
  <si>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</si>
  <si>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</si>
  <si>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</si>
  <si>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</si>
  <si>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</si>
  <si>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</si>
  <si>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</si>
  <si>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</si>
  <si>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</si>
  <si>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</si>
  <si>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</si>
  <si>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</si>
  <si>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</si>
  <si>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</si>
  <si>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</si>
  <si>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</si>
  <si>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</si>
  <si>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</si>
  <si>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</si>
  <si>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</si>
  <si>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</si>
  <si>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</si>
  <si>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</si>
  <si>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</si>
  <si>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</si>
  <si>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</si>
  <si>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</si>
  <si>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</si>
  <si>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</si>
  <si>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</si>
  <si>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</si>
  <si>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</si>
  <si>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</si>
  <si>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</si>
  <si>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</si>
  <si>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</si>
  <si>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</si>
  <si>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</si>
  <si>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</si>
  <si>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</si>
  <si>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</si>
  <si>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</si>
  <si>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</si>
  <si>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</si>
  <si>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</si>
  <si>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</si>
  <si>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</si>
  <si>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</si>
  <si>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</si>
  <si>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</si>
  <si>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</si>
  <si>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</si>
  <si>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</si>
  <si>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</si>
  <si>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</si>
  <si>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</si>
  <si>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</si>
  <si>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</si>
  <si>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</si>
  <si>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</si>
  <si>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</si>
  <si>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</si>
  <si>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</si>
  <si>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</si>
  <si>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</si>
  <si>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</si>
  <si>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</si>
  <si>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</si>
  <si>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</si>
  <si>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</si>
  <si>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</si>
  <si>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</si>
  <si>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</si>
  <si>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</si>
  <si>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</si>
  <si>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</si>
  <si>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</si>
  <si>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</si>
  <si>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</si>
  <si>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</si>
  <si>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</si>
  <si>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</si>
  <si>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</si>
  <si>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</si>
  <si>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</si>
  <si>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</si>
  <si>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</si>
  <si>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</si>
  <si>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</si>
  <si>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</si>
  <si>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</si>
  <si>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</si>
  <si>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</si>
  <si>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</si>
  <si>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</si>
  <si>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</si>
  <si>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</si>
  <si>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</si>
  <si>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</si>
  <si>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</si>
  <si>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</si>
  <si>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</si>
  <si>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</si>
  <si>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</si>
  <si>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</si>
  <si>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</si>
  <si>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</si>
  <si>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</si>
  <si>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</si>
  <si>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</si>
  <si>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</si>
  <si>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</si>
  <si>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</si>
  <si>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</si>
  <si>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</si>
  <si>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</si>
  <si>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</si>
  <si>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</si>
  <si>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</si>
  <si>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</si>
  <si>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</si>
  <si>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</si>
  <si>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</si>
  <si>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</si>
  <si>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</si>
  <si>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</si>
  <si>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</si>
  <si>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</si>
  <si>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</si>
  <si>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</si>
  <si>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</si>
  <si>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</si>
  <si>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</si>
  <si>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</si>
  <si>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</si>
  <si>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</si>
  <si>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</si>
  <si>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</si>
  <si>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</si>
  <si>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</si>
  <si>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</si>
  <si>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</si>
  <si>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</si>
  <si>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</si>
  <si>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</si>
  <si>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</si>
  <si>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</si>
  <si>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</si>
  <si>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</si>
  <si>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</si>
  <si>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</si>
  <si>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</si>
  <si>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</si>
  <si>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</si>
  <si>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</si>
  <si>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</si>
  <si>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</si>
  <si>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</si>
  <si>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</si>
  <si>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</si>
  <si>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</si>
  <si>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</si>
  <si>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</si>
  <si>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</si>
  <si>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</si>
  <si>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</si>
  <si>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</si>
  <si>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</si>
  <si>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</si>
  <si>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</si>
  <si>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</si>
  <si>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</si>
  <si>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</si>
  <si>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</si>
  <si>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</si>
  <si>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</si>
  <si>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</si>
  <si>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</si>
  <si>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</si>
  <si>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</si>
  <si>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</si>
  <si>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</si>
  <si>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</si>
  <si>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</si>
  <si>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</si>
  <si>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</si>
  <si>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</si>
  <si>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</si>
  <si>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</si>
  <si>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</si>
  <si>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</si>
  <si>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</si>
  <si>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</si>
  <si>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</si>
  <si>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</si>
  <si>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</si>
  <si>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</si>
  <si>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</si>
  <si>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</si>
  <si>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</si>
  <si>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</si>
  <si>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</si>
  <si>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</si>
  <si>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</si>
  <si>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</si>
  <si>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</si>
  <si>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</si>
  <si>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</si>
  <si>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</si>
  <si>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</si>
  <si>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</si>
  <si>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</si>
  <si>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</si>
  <si>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</si>
  <si>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</si>
  <si>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</si>
  <si>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</si>
  <si>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</si>
  <si>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</si>
  <si>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</si>
  <si>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</si>
  <si>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</si>
  <si>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</si>
  <si>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</si>
  <si>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</si>
  <si>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</si>
  <si>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</si>
  <si>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</si>
  <si>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</si>
  <si>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</si>
  <si>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</si>
  <si>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</si>
  <si>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</si>
  <si>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</si>
  <si>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</si>
  <si>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</si>
  <si>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</si>
  <si>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</si>
  <si>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</si>
  <si>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</si>
  <si>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</si>
  <si>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</si>
  <si>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</si>
  <si>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</si>
  <si>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</si>
  <si>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</si>
  <si>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</si>
  <si>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</si>
  <si>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</si>
  <si>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</si>
  <si>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</si>
  <si>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</si>
  <si>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</si>
  <si>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</si>
  <si>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</si>
  <si>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</si>
  <si>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</si>
  <si>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</si>
  <si>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</si>
  <si>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</si>
  <si>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</si>
  <si>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</si>
  <si>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</si>
  <si>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</si>
  <si>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</si>
  <si>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</si>
  <si>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</si>
  <si>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</si>
  <si>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</si>
  <si>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</si>
  <si>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</si>
  <si>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</si>
  <si>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</si>
  <si>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</si>
  <si>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</si>
  <si>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</si>
  <si>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</si>
  <si>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</si>
  <si>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</si>
  <si>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</si>
  <si>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</si>
  <si>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</si>
  <si>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</si>
  <si>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</si>
  <si>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</si>
  <si>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</si>
  <si>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</si>
  <si>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</si>
  <si>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</si>
  <si>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</si>
  <si>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</si>
  <si>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</si>
  <si>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</si>
  <si>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</si>
  <si>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</si>
  <si>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</si>
  <si>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</si>
  <si>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</si>
  <si>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</si>
  <si>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</si>
  <si>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</si>
  <si>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</si>
  <si>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</si>
  <si>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</si>
  <si>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</si>
  <si>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</si>
  <si>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</si>
  <si>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</si>
  <si>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</si>
  <si>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</si>
  <si>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</si>
  <si>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</si>
  <si>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</si>
  <si>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</si>
  <si>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</si>
  <si>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</si>
  <si>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</si>
  <si>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</si>
  <si>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</si>
  <si>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</si>
  <si>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</si>
  <si>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</si>
  <si>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</si>
  <si>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</si>
  <si>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</si>
  <si>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</si>
  <si>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</si>
  <si>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</si>
  <si>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</si>
  <si>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</si>
  <si>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</si>
  <si>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</si>
  <si>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</si>
  <si>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</si>
  <si>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</si>
  <si>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</si>
  <si>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</si>
  <si>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</si>
  <si>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</si>
  <si>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</si>
  <si>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</si>
  <si>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</si>
  <si>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</si>
  <si>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</si>
  <si>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</si>
  <si>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</si>
  <si>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</si>
  <si>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</si>
  <si>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</si>
  <si>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</si>
  <si>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</si>
  <si>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</si>
  <si>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</si>
  <si>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</si>
  <si>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</si>
  <si>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</si>
  <si>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</si>
  <si>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</si>
  <si>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</si>
  <si>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</si>
  <si>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</si>
  <si>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</si>
  <si>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</si>
  <si>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</si>
  <si>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</si>
  <si>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</si>
  <si>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</si>
  <si>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</si>
  <si>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</si>
  <si>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</si>
  <si>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</si>
  <si>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</si>
  <si>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</si>
  <si>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</si>
  <si>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</si>
  <si>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</si>
  <si>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</si>
  <si>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</si>
  <si>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</si>
  <si>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</si>
  <si>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</si>
  <si>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</si>
  <si>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</si>
  <si>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</si>
  <si>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</si>
  <si>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</si>
  <si>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</si>
  <si>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</si>
  <si>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</si>
  <si>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</si>
  <si>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</si>
  <si>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</si>
  <si>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</si>
  <si>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</si>
  <si>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</si>
  <si>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</si>
  <si>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</si>
  <si>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</si>
  <si>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</si>
  <si>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</si>
  <si>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</si>
  <si>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</si>
  <si>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</si>
  <si>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</si>
  <si>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</si>
  <si>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</si>
  <si>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</si>
  <si>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</si>
  <si>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</si>
  <si>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</si>
  <si>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</si>
  <si>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</si>
  <si>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</si>
  <si>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</si>
  <si>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</si>
  <si>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</si>
  <si>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</si>
  <si>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</si>
  <si>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</si>
  <si>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</si>
  <si>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</si>
  <si>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</si>
  <si>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</si>
  <si>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</si>
  <si>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</si>
  <si>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</si>
  <si>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</si>
  <si>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</si>
  <si>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</si>
  <si>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</si>
  <si>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</si>
  <si>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</si>
  <si>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</si>
  <si>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</si>
  <si>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</si>
  <si>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</si>
  <si>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</si>
  <si>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</si>
  <si>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</si>
  <si>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</si>
  <si>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</si>
  <si>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</si>
  <si>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</si>
  <si>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</si>
  <si>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</si>
  <si>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</si>
  <si>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</si>
  <si>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</si>
  <si>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</si>
  <si>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</si>
  <si>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</si>
  <si>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</si>
  <si>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</si>
  <si>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</si>
  <si>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</si>
  <si>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</si>
  <si>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</si>
  <si>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</si>
  <si>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</si>
  <si>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</si>
  <si>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</si>
  <si>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</si>
  <si>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</si>
  <si>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</si>
  <si>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</si>
  <si>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</si>
  <si>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</si>
  <si>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</si>
  <si>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</si>
  <si>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</si>
  <si>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</si>
  <si>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</si>
  <si>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</si>
  <si>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</si>
  <si>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</si>
  <si>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</si>
  <si>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</si>
  <si>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</si>
  <si>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</si>
  <si>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</si>
  <si>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</si>
  <si>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</si>
  <si>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</si>
  <si>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</si>
  <si>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</si>
  <si>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</si>
  <si>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</si>
  <si>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</si>
  <si>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</si>
  <si>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</si>
  <si>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</si>
  <si>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</si>
  <si>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</si>
  <si>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</si>
  <si>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</si>
  <si>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</si>
  <si>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</si>
  <si>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</si>
  <si>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</si>
  <si>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</si>
  <si>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</si>
  <si>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</si>
  <si>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</si>
  <si>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</si>
  <si>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</si>
  <si>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</si>
  <si>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</si>
  <si>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</si>
  <si>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</si>
  <si>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</si>
  <si>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</si>
  <si>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</si>
  <si>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</si>
  <si>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</si>
  <si>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</si>
  <si>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</si>
  <si>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</si>
  <si>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</si>
  <si>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</si>
  <si>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</si>
  <si>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</si>
  <si>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</si>
  <si>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</si>
  <si>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</si>
  <si>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</si>
  <si>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</si>
  <si>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</si>
  <si>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</si>
  <si>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</si>
  <si>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</si>
  <si>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</si>
  <si>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</si>
  <si>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</si>
  <si>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</si>
  <si>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</si>
  <si>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</si>
  <si>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</si>
  <si>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</si>
  <si>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</si>
  <si>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</si>
  <si>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</si>
  <si>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</si>
  <si>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</si>
  <si>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</si>
  <si>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</si>
  <si>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</si>
  <si>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</si>
  <si>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</si>
  <si>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</si>
  <si>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</si>
  <si>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</si>
  <si>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</si>
  <si>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</si>
  <si>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</si>
  <si>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</si>
  <si>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</si>
  <si>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</si>
  <si>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</si>
  <si>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</si>
  <si>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</si>
  <si>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</si>
  <si>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</si>
  <si>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</si>
  <si>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</si>
  <si>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</si>
  <si>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</si>
  <si>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</si>
  <si>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</si>
  <si>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</si>
  <si>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</si>
  <si>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</si>
  <si>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</si>
  <si>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</si>
  <si>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</si>
  <si>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</si>
  <si>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</si>
  <si>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</si>
  <si>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</si>
  <si>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</si>
  <si>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</si>
  <si>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</si>
  <si>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</si>
  <si>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</si>
  <si>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</si>
  <si>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</si>
  <si>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</si>
  <si>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</si>
  <si>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</si>
  <si>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</si>
  <si>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</si>
  <si>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</si>
  <si>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</si>
  <si>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</si>
  <si>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</si>
  <si>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</si>
  <si>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</si>
  <si>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</si>
  <si>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</si>
  <si>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</si>
  <si>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</si>
  <si>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</si>
  <si>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</si>
  <si>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</si>
  <si>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</si>
  <si>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</si>
  <si>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</si>
  <si>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</si>
  <si>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</si>
  <si>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</si>
  <si>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</si>
  <si>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</si>
  <si>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</si>
  <si>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</si>
  <si>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</si>
  <si>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</si>
  <si>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</si>
  <si>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</si>
  <si>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</si>
  <si>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</si>
  <si>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</si>
  <si>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</si>
  <si>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</si>
  <si>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</si>
  <si>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</si>
  <si>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</si>
  <si>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</si>
  <si>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</si>
  <si>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</si>
  <si>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</si>
  <si>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</si>
  <si>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</si>
  <si>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</si>
  <si>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</si>
  <si>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</si>
  <si>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</si>
  <si>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</si>
  <si>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</si>
  <si>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</si>
  <si>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</si>
  <si>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</si>
  <si>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</si>
  <si>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</si>
  <si>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</si>
  <si>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</si>
  <si>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</si>
  <si>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</si>
  <si>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</si>
  <si>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</si>
  <si>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</si>
  <si>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</si>
  <si>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</si>
  <si>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</si>
  <si>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</si>
  <si>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</si>
  <si>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</si>
  <si>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</si>
  <si>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</si>
  <si>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</si>
  <si>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</si>
  <si>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</si>
  <si>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</si>
  <si>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</si>
  <si>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</si>
  <si>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</si>
  <si>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</si>
  <si>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</si>
  <si>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</si>
  <si>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</si>
  <si>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</si>
  <si>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</si>
  <si>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</si>
  <si>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</si>
  <si>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</si>
  <si>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</si>
  <si>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</si>
  <si>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</si>
  <si>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</si>
  <si>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</si>
  <si>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</si>
  <si>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</si>
  <si>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</si>
  <si>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</si>
  <si>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</si>
  <si>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</si>
  <si>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</si>
  <si>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</si>
  <si>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</si>
  <si>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</si>
  <si>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</si>
  <si>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</si>
  <si>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</si>
  <si>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</si>
  <si>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</si>
  <si>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</si>
  <si>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</si>
  <si>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</si>
  <si>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</si>
  <si>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</si>
  <si>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</si>
  <si>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</si>
  <si>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</si>
  <si>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</si>
  <si>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</si>
  <si>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</si>
  <si>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</si>
  <si>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</si>
  <si>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</si>
  <si>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</si>
  <si>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</si>
  <si>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</si>
  <si>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</si>
  <si>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</si>
  <si>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</si>
  <si>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</si>
  <si>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</si>
  <si>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</si>
  <si>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</si>
  <si>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</si>
  <si>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</si>
  <si>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</si>
  <si>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</si>
  <si>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</si>
  <si>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</si>
  <si>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</si>
  <si>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</si>
  <si>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</si>
  <si>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</si>
  <si>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</si>
  <si>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</si>
  <si>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</si>
  <si>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</si>
  <si>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</si>
  <si>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</si>
  <si>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</si>
  <si>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</si>
  <si>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</si>
  <si>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</si>
  <si>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</si>
  <si>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</si>
  <si>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</si>
  <si>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</si>
  <si>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</si>
  <si>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</si>
  <si>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</si>
  <si>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</si>
  <si>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</si>
  <si>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</si>
  <si>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</si>
  <si>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</si>
  <si>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</si>
  <si>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</si>
  <si>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</si>
  <si>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</si>
  <si>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</si>
  <si>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</si>
  <si>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</si>
  <si>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</si>
  <si>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</si>
  <si>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</si>
  <si>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</si>
  <si>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</si>
  <si>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</si>
  <si>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</si>
  <si>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</si>
  <si>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</si>
  <si>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</si>
  <si>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</si>
  <si>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</si>
  <si>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</si>
  <si>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</si>
  <si>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</si>
  <si>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</si>
  <si>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</si>
  <si>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</si>
  <si>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</si>
  <si>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</si>
  <si>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</si>
  <si>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</si>
  <si>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</si>
  <si>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</si>
  <si>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</si>
  <si>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</si>
  <si>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</si>
  <si>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</si>
  <si>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</si>
  <si>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</si>
  <si>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</si>
  <si>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</si>
  <si>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</si>
  <si>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</si>
  <si>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</si>
  <si>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</si>
  <si>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</si>
  <si>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</si>
  <si>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</si>
  <si>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</si>
  <si>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</si>
  <si>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</si>
  <si>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</si>
  <si>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</si>
  <si>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</si>
  <si>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</si>
  <si>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</si>
  <si>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</si>
  <si>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</si>
  <si>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</si>
  <si>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</si>
  <si>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</si>
  <si>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</si>
  <si>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</si>
  <si>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</si>
  <si>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</si>
  <si>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</si>
  <si>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</si>
  <si>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</si>
  <si>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</si>
  <si>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</si>
  <si>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</si>
  <si>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</si>
  <si>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</si>
  <si>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</si>
  <si>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</si>
  <si>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</si>
  <si>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</si>
  <si>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</si>
  <si>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</si>
  <si>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</si>
  <si>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</si>
  <si>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</si>
  <si>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</si>
  <si>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</si>
  <si>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</si>
  <si>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</si>
  <si>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</si>
  <si>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</si>
  <si>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</si>
  <si>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</si>
  <si>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</si>
  <si>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</si>
  <si>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</si>
  <si>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</si>
  <si>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</si>
  <si>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</si>
  <si>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</si>
  <si>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</si>
  <si>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</si>
  <si>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</si>
  <si>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</si>
  <si>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</si>
  <si>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</si>
  <si>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</si>
  <si>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</si>
  <si>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</si>
  <si>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</si>
  <si>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</si>
  <si>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</si>
  <si>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</si>
  <si>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</si>
  <si>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</si>
  <si>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</si>
  <si>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</si>
  <si>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</si>
  <si>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</si>
  <si>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</si>
  <si>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</si>
  <si>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</si>
  <si>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</si>
  <si>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</si>
  <si>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</si>
  <si>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</si>
  <si>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</si>
  <si>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</si>
  <si>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</si>
  <si>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</si>
  <si>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</si>
  <si>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</si>
  <si>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</si>
  <si>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</si>
  <si>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</si>
  <si>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</si>
  <si>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</si>
  <si>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</si>
  <si>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</si>
  <si>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</si>
  <si>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</si>
  <si>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</si>
  <si>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</si>
  <si>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</si>
  <si>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</si>
  <si>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</si>
  <si>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</si>
  <si>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</si>
  <si>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</si>
  <si>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</si>
  <si>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</si>
  <si>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</si>
  <si>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</si>
  <si>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</si>
  <si>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</si>
  <si>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</si>
  <si>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</si>
  <si>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</si>
  <si>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</si>
  <si>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</si>
  <si>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</si>
  <si>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</si>
  <si>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</si>
  <si>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</si>
  <si>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</si>
  <si>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</si>
  <si>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</si>
  <si>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</si>
  <si>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</si>
  <si>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</si>
  <si>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</si>
  <si>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</si>
  <si>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</si>
  <si>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</si>
  <si>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</si>
  <si>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</si>
  <si>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</si>
  <si>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</si>
  <si>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</si>
  <si>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</si>
  <si>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</si>
  <si>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</si>
  <si>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</si>
  <si>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</si>
  <si>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</si>
  <si>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</si>
  <si>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</si>
  <si>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</si>
  <si>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</si>
  <si>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</si>
  <si>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</si>
  <si>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</si>
  <si>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</si>
  <si>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</si>
  <si>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</si>
  <si>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</si>
  <si>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</si>
  <si>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</si>
  <si>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</si>
  <si>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</si>
  <si>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</si>
  <si>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</si>
  <si>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</si>
  <si>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</si>
  <si>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</si>
  <si>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</si>
  <si>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</si>
  <si>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</si>
  <si>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</si>
  <si>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</si>
  <si>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</si>
  <si>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</si>
  <si>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</si>
  <si>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</si>
  <si>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</si>
  <si>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</si>
  <si>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</si>
  <si>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</si>
  <si>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</si>
  <si>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</si>
  <si>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</si>
  <si>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</si>
  <si>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</si>
  <si>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</si>
  <si>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</si>
  <si>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</si>
  <si>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</si>
  <si>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</si>
  <si>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</si>
  <si>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</si>
  <si>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</si>
  <si>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</si>
  <si>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</si>
  <si>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</si>
  <si>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</si>
  <si>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</si>
  <si>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</si>
  <si>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</si>
  <si>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</si>
  <si>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</si>
  <si>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</si>
  <si>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</si>
  <si>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</si>
  <si>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</si>
  <si>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</si>
  <si>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</si>
  <si>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</si>
  <si>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</si>
  <si>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</si>
  <si>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</si>
  <si>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</si>
  <si>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</si>
  <si>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</si>
  <si>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</si>
  <si>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</si>
  <si>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</si>
  <si>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</si>
  <si>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</si>
  <si>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</si>
  <si>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</si>
  <si>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</si>
  <si>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</si>
  <si>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</si>
  <si>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</si>
  <si>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</si>
  <si>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</si>
  <si>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</si>
  <si>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</si>
  <si>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</si>
  <si>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</si>
  <si>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</si>
  <si>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</si>
  <si>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</si>
  <si>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</si>
  <si>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</si>
  <si>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</si>
  <si>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</si>
  <si>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</si>
  <si>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</si>
  <si>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</si>
  <si>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</si>
  <si>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</si>
  <si>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</si>
  <si>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</si>
  <si>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</si>
  <si>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</si>
  <si>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</si>
  <si>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</si>
  <si>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</si>
  <si>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</si>
  <si>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</si>
  <si>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</si>
  <si>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</si>
  <si>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</si>
  <si>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</si>
  <si>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</si>
  <si>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</si>
  <si>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</si>
  <si>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</si>
  <si>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</si>
  <si>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</si>
  <si>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</si>
  <si>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</si>
  <si>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</si>
  <si>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</si>
  <si>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</si>
  <si>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</si>
  <si>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</si>
  <si>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</si>
  <si>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</si>
  <si>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</si>
  <si>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</si>
  <si>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</si>
  <si>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</si>
  <si>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</si>
  <si>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</si>
  <si>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</si>
  <si>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</si>
  <si>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</si>
  <si>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</si>
  <si>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</si>
  <si>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</si>
  <si>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</si>
  <si>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</si>
  <si>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</si>
  <si>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</si>
  <si>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</si>
  <si>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</si>
  <si>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</si>
  <si>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</si>
  <si>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</si>
  <si>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</si>
  <si>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</si>
  <si>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</si>
  <si>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</si>
  <si>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</si>
  <si>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</si>
  <si>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</si>
  <si>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</si>
  <si>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</si>
  <si>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</si>
  <si>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</si>
  <si>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</si>
  <si>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</si>
  <si>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</si>
  <si>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</si>
  <si>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</si>
  <si>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</si>
  <si>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</si>
  <si>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</si>
  <si>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</si>
  <si>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</si>
  <si>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</si>
  <si>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</si>
  <si>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</si>
  <si>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</si>
  <si>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</si>
  <si>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</si>
  <si>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</si>
  <si>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</si>
  <si>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</si>
  <si>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</si>
  <si>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</si>
  <si>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</si>
  <si>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</si>
  <si>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</si>
  <si>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</si>
  <si>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</si>
  <si>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</si>
  <si>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</si>
  <si>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</si>
  <si>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</si>
  <si>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</si>
  <si>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</si>
  <si>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</si>
  <si>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</si>
  <si>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</si>
  <si>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</si>
  <si>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</si>
  <si>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</si>
  <si>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</si>
  <si>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</si>
  <si>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</si>
  <si>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</si>
  <si>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</si>
  <si>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</si>
  <si>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</si>
  <si>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</si>
  <si>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</si>
  <si>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</si>
  <si>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</si>
  <si>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</si>
  <si>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</si>
  <si>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</si>
  <si>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</si>
  <si>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</si>
  <si>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</si>
  <si>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</si>
  <si>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</si>
  <si>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</si>
  <si>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</si>
  <si>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</si>
  <si>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</si>
  <si>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</si>
  <si>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</si>
  <si>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</si>
  <si>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</si>
  <si>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</si>
  <si>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</si>
  <si>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</si>
  <si>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</si>
  <si>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</si>
  <si>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</si>
  <si>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</si>
  <si>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</si>
  <si>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</si>
  <si>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</si>
  <si>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</si>
  <si>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</si>
  <si>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</si>
  <si>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</si>
  <si>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</si>
  <si>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</si>
  <si>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</si>
  <si>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</si>
  <si>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</si>
  <si>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</si>
  <si>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</si>
  <si>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</si>
  <si>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</si>
  <si>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</si>
  <si>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</si>
  <si>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</si>
  <si>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</si>
  <si>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</si>
  <si>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</si>
  <si>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</si>
  <si>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</si>
  <si>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</si>
  <si>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</si>
  <si>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</si>
  <si>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</si>
  <si>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</si>
  <si>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</si>
  <si>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</si>
  <si>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</si>
  <si>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</si>
  <si>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</si>
  <si>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</si>
  <si>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</si>
  <si>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</si>
  <si>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</si>
  <si>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</si>
  <si>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</si>
  <si>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</si>
  <si>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</si>
  <si>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</si>
  <si>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</si>
  <si>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</si>
  <si>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</si>
  <si>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</si>
  <si>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</si>
  <si>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</si>
  <si>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</si>
  <si>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</si>
  <si>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</si>
  <si>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</si>
  <si>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</si>
  <si>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</si>
  <si>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</si>
  <si>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</si>
  <si>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</si>
  <si>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</si>
  <si>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</si>
  <si>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</si>
  <si>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</si>
  <si>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</si>
  <si>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</si>
  <si>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</si>
  <si>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</si>
  <si>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</si>
  <si>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</si>
  <si>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</si>
  <si>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</si>
  <si>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</si>
  <si>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</si>
  <si>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</si>
  <si>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</si>
  <si>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</si>
  <si>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</si>
  <si>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</si>
  <si>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</si>
  <si>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</si>
  <si>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</si>
  <si>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</si>
  <si>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</si>
  <si>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</si>
  <si>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</si>
  <si>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</si>
  <si>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</si>
  <si>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</si>
  <si>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</si>
  <si>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</si>
  <si>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</si>
  <si>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</si>
  <si>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</si>
  <si>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</si>
  <si>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</si>
  <si>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</si>
  <si>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</si>
  <si>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</si>
  <si>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</si>
  <si>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</si>
  <si>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</si>
  <si>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</si>
  <si>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</si>
  <si>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</si>
  <si>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</si>
  <si>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</si>
  <si>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</si>
  <si>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</si>
  <si>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</si>
  <si>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</si>
  <si>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</si>
  <si>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</si>
  <si>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</si>
  <si>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</si>
  <si>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</si>
  <si>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</si>
  <si>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</si>
  <si>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</si>
  <si>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</si>
  <si>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</si>
  <si>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</si>
  <si>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</si>
  <si>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</si>
  <si>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</si>
  <si>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</si>
  <si>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</si>
  <si>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</si>
  <si>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</si>
  <si>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</si>
  <si>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</si>
  <si>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</si>
  <si>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</si>
  <si>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</si>
  <si>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</si>
  <si>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</si>
  <si>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</si>
  <si>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</si>
  <si>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</si>
  <si>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</si>
  <si>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</si>
  <si>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</si>
  <si>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</si>
  <si>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</si>
  <si>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</si>
  <si>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</si>
  <si>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</si>
  <si>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</si>
  <si>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</si>
  <si>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</si>
  <si>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</si>
  <si>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</si>
  <si>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</si>
  <si>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</si>
  <si>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</si>
  <si>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</si>
  <si>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</si>
  <si>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</si>
  <si>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</si>
  <si>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</si>
  <si>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</si>
  <si>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</si>
  <si>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</si>
  <si>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</si>
  <si>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</si>
  <si>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</si>
  <si>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</si>
  <si>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</si>
  <si>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</si>
  <si>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</si>
  <si>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</si>
  <si>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</si>
  <si>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</si>
  <si>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</si>
  <si>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</si>
  <si>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</si>
  <si>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</si>
  <si>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</si>
  <si>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</si>
  <si>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</si>
  <si>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</si>
  <si>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</si>
  <si>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</si>
  <si>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</si>
  <si>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</si>
  <si>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</si>
  <si>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</si>
  <si>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</si>
  <si>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</si>
  <si>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</si>
  <si>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</si>
  <si>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</si>
  <si>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</si>
  <si>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</si>
  <si>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</si>
  <si>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</si>
  <si>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</si>
  <si>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</si>
  <si>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</si>
  <si>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</si>
  <si>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</si>
  <si>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</si>
  <si>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</si>
  <si>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</si>
  <si>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</si>
  <si>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</si>
  <si>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</si>
  <si>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</si>
  <si>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</si>
  <si>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</si>
  <si>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</si>
  <si>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</si>
  <si>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</si>
  <si>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</si>
  <si>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</si>
  <si>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</si>
  <si>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</si>
  <si>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</si>
  <si>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</si>
  <si>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</si>
  <si>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</si>
  <si>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</si>
  <si>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</si>
  <si>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</si>
  <si>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</si>
  <si>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</si>
  <si>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</si>
  <si>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</si>
  <si>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</si>
  <si>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</si>
  <si>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</si>
  <si>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</si>
  <si>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</si>
  <si>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</si>
  <si>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</si>
  <si>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</si>
  <si>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</si>
  <si>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</si>
  <si>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</si>
  <si>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</si>
  <si>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</si>
  <si>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</si>
  <si>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</si>
  <si>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</si>
  <si>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</si>
  <si>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</si>
  <si>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</si>
  <si>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</si>
  <si>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</si>
  <si>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</si>
  <si>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</si>
  <si>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</si>
  <si>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</si>
  <si>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</si>
  <si>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</si>
  <si>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</si>
  <si>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</si>
  <si>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</si>
  <si>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</si>
  <si>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</si>
  <si>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</si>
  <si>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</si>
  <si>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</si>
  <si>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</si>
  <si>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</si>
  <si>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</si>
  <si>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</si>
  <si>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</si>
  <si>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</si>
  <si>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</si>
  <si>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</si>
  <si>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</si>
  <si>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</si>
  <si>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</si>
  <si>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</si>
  <si>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</si>
  <si>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</si>
  <si>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</si>
  <si>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</si>
  <si>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</si>
  <si>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</si>
  <si>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</si>
  <si>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</si>
  <si>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</si>
  <si>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</si>
  <si>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</si>
  <si>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</si>
  <si>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</si>
  <si>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</si>
  <si>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</si>
  <si>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</si>
  <si>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</si>
  <si>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</si>
  <si>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</si>
  <si>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</si>
  <si>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</si>
  <si>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</si>
  <si>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</si>
  <si>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</si>
  <si>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</si>
  <si>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</si>
  <si>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</si>
  <si>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</si>
  <si>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</si>
  <si>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</si>
  <si>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</si>
  <si>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</si>
  <si>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</si>
  <si>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</si>
  <si>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</si>
  <si>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</si>
  <si>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</si>
  <si>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</si>
  <si>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</si>
  <si>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</si>
  <si>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</si>
  <si>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</si>
  <si>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</si>
  <si>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</si>
  <si>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</si>
  <si>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</si>
  <si>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</si>
  <si>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</si>
  <si>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</si>
  <si>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</si>
  <si>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</si>
  <si>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</si>
  <si>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</si>
  <si>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</si>
  <si>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</si>
  <si>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</si>
  <si>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</si>
  <si>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</si>
  <si>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</si>
  <si>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</si>
  <si>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</si>
  <si>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</si>
  <si>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</si>
  <si>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</si>
  <si>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</si>
  <si>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</si>
  <si>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</si>
  <si>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</si>
  <si>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</si>
  <si>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</si>
  <si>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</si>
  <si>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</si>
  <si>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</si>
  <si>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</si>
  <si>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</si>
  <si>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</si>
  <si>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</si>
  <si>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</si>
  <si>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</si>
  <si>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</si>
  <si>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</si>
  <si>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</si>
  <si>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</si>
  <si>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</si>
  <si>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</si>
  <si>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</si>
  <si>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</si>
  <si>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</si>
  <si>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</si>
  <si>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</si>
  <si>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</si>
  <si>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</si>
  <si>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</si>
  <si>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</si>
  <si>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</si>
  <si>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</si>
  <si>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</si>
  <si>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</si>
  <si>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</si>
  <si>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</si>
  <si>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</si>
  <si>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</si>
  <si>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</si>
  <si>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</si>
  <si>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</si>
  <si>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</si>
  <si>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</si>
  <si>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</si>
  <si>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</si>
  <si>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</si>
  <si>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</si>
  <si>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</si>
  <si>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</si>
  <si>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</si>
  <si>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</si>
  <si>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</si>
  <si>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</si>
  <si>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</si>
  <si>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</si>
  <si>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</si>
  <si>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</si>
  <si>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</si>
  <si>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</si>
  <si>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</si>
  <si>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</si>
  <si>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</si>
  <si>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</si>
  <si>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</si>
  <si>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</si>
  <si>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</si>
  <si>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</si>
  <si>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</si>
  <si>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</si>
  <si>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</si>
  <si>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</si>
  <si>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</si>
  <si>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</si>
  <si>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</si>
  <si>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</si>
  <si>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</si>
  <si>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</si>
  <si>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</si>
  <si>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</si>
  <si>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</si>
  <si>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</si>
  <si>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</si>
  <si>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</si>
  <si>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</si>
  <si>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</si>
  <si>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</si>
  <si>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</si>
  <si>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</si>
  <si>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</si>
  <si>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</si>
  <si>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</si>
  <si>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</si>
  <si>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</si>
  <si>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</si>
  <si>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</si>
  <si>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</si>
  <si>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</si>
  <si>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</si>
  <si>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</si>
  <si>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</si>
  <si>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</si>
  <si>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</si>
  <si>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</si>
  <si>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</si>
  <si>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</si>
  <si>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</si>
  <si>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</si>
  <si>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</si>
  <si>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</si>
  <si>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</si>
  <si>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</si>
  <si>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</si>
  <si>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</si>
  <si>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</si>
  <si>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</si>
  <si>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</si>
  <si>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</si>
  <si>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</si>
  <si>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</si>
  <si>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</si>
  <si>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</si>
  <si>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</si>
  <si>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</si>
  <si>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</si>
  <si>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</si>
  <si>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</si>
  <si>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</si>
  <si>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</si>
  <si>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</si>
  <si>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</si>
  <si>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</si>
  <si>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</si>
  <si>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</si>
  <si>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</si>
  <si>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</si>
  <si>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</si>
  <si>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</si>
  <si>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</si>
  <si>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</si>
  <si>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</si>
  <si>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</si>
  <si>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</si>
  <si>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</si>
  <si>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</si>
  <si>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</si>
  <si>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</si>
  <si>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</si>
  <si>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</si>
  <si>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</si>
  <si>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</si>
  <si>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</si>
  <si>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</si>
  <si>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</si>
  <si>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</si>
  <si>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</si>
  <si>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</si>
  <si>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</si>
  <si>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</si>
  <si>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</si>
  <si>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</si>
  <si>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</si>
  <si>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</si>
  <si>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</si>
  <si>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</si>
  <si>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</si>
  <si>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</si>
  <si>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</si>
  <si>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</si>
  <si>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</si>
  <si>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</si>
  <si>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</si>
  <si>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</si>
  <si>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</si>
  <si>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</si>
  <si>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</si>
  <si>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</si>
  <si>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</si>
  <si>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</si>
  <si>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</si>
  <si>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</si>
  <si>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</si>
  <si>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</si>
  <si>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</si>
  <si>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</si>
  <si>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</si>
  <si>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</si>
  <si>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</si>
  <si>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</si>
  <si>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</si>
  <si>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</si>
  <si>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</si>
  <si>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</si>
  <si>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</si>
  <si>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</si>
  <si>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</si>
  <si>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</si>
  <si>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</si>
  <si>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</si>
  <si>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</si>
  <si>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</si>
  <si>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</si>
  <si>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</si>
  <si>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</si>
  <si>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</si>
  <si>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</si>
  <si>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</si>
  <si>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</si>
  <si>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</si>
  <si>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</si>
  <si>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</si>
  <si>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</si>
  <si>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</si>
  <si>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</si>
  <si>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</si>
  <si>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</si>
  <si>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</si>
  <si>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</si>
  <si>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</si>
  <si>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</si>
  <si>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</si>
  <si>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</si>
  <si>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</si>
  <si>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</si>
  <si>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</si>
  <si>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</si>
  <si>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</si>
  <si>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</si>
  <si>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</si>
  <si>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</si>
  <si>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</si>
  <si>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</si>
  <si>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</si>
  <si>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</si>
  <si>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</si>
  <si>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</si>
  <si>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</si>
  <si>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</si>
  <si>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</si>
  <si>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</si>
  <si>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</si>
  <si>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</si>
  <si>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</si>
  <si>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</si>
  <si>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</si>
  <si>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</si>
  <si>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</si>
  <si>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</si>
  <si>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</si>
  <si>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</si>
  <si>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</si>
  <si>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</si>
  <si>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</si>
  <si>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</si>
  <si>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</si>
  <si>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</si>
  <si>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</si>
  <si>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</si>
  <si>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</si>
  <si>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</si>
  <si>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</si>
  <si>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</si>
  <si>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</si>
  <si>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</si>
  <si>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</si>
  <si>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</si>
  <si>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</si>
  <si>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</si>
  <si>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</si>
  <si>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</si>
  <si>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</si>
  <si>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</si>
  <si>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</si>
  <si>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</si>
  <si>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</si>
  <si>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</si>
  <si>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</si>
  <si>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</si>
  <si>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</si>
  <si>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</si>
  <si>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</si>
  <si>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</si>
  <si>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</si>
  <si>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</si>
  <si>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</si>
  <si>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</si>
  <si>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</si>
  <si>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</si>
  <si>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</si>
  <si>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</si>
  <si>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</si>
  <si>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</si>
  <si>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</si>
  <si>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</si>
  <si>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</si>
  <si>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</si>
  <si>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</si>
  <si>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</si>
  <si>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</si>
  <si>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</si>
  <si>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</si>
  <si>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</si>
  <si>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</si>
  <si>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</si>
  <si>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</si>
  <si>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</si>
  <si>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</si>
  <si>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</si>
  <si>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</si>
  <si>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</si>
  <si>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</si>
  <si>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</si>
  <si>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</si>
  <si>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</si>
  <si>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</si>
  <si>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</si>
  <si>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</si>
  <si>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</si>
  <si>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</si>
  <si>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</si>
  <si>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</si>
  <si>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</si>
  <si>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</si>
  <si>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</si>
  <si>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</si>
  <si>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</si>
  <si>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</si>
  <si>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</si>
  <si>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</si>
  <si>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</si>
  <si>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</si>
  <si>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</si>
  <si>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</si>
  <si>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</si>
  <si>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</si>
  <si>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</si>
  <si>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</si>
  <si>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</si>
  <si>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</si>
  <si>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</si>
  <si>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</si>
  <si>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</si>
  <si>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</si>
  <si>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</si>
  <si>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</si>
  <si>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</si>
  <si>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</si>
  <si>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</si>
  <si>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</si>
  <si>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</si>
  <si>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</si>
  <si>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</si>
  <si>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</si>
  <si>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</si>
  <si>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</si>
  <si>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</si>
  <si>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</si>
  <si>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</si>
  <si>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</si>
  <si>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</si>
  <si>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</si>
  <si>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</si>
  <si>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</si>
  <si>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</si>
  <si>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</si>
  <si>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</si>
  <si>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</si>
  <si>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</si>
  <si>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</si>
  <si>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</si>
  <si>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</si>
  <si>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</si>
  <si>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</si>
  <si>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</si>
  <si>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</si>
  <si>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</si>
  <si>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</si>
  <si>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</si>
  <si>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</si>
  <si>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</si>
  <si>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</si>
  <si>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</si>
  <si>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</si>
  <si>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</si>
  <si>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</si>
  <si>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</si>
  <si>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</si>
  <si>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</si>
  <si>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</si>
  <si>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</si>
  <si>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</si>
  <si>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</si>
  <si>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</si>
  <si>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</si>
  <si>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</si>
  <si>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</si>
  <si>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</si>
  <si>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</si>
  <si>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</si>
  <si>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</si>
  <si>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</si>
  <si>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</si>
  <si>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</si>
  <si>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</si>
  <si>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</si>
  <si>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</si>
  <si>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</si>
  <si>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</si>
  <si>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</si>
  <si>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</si>
  <si>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</si>
  <si>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</si>
  <si>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</si>
  <si>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</si>
  <si>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</si>
  <si>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</si>
  <si>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</si>
  <si>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</si>
  <si>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</si>
  <si>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</si>
  <si>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</si>
  <si>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</si>
  <si>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</si>
  <si>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</si>
  <si>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</si>
  <si>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</si>
  <si>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</si>
  <si>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</si>
  <si>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</si>
  <si>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</si>
  <si>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</si>
  <si>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</si>
  <si>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</si>
  <si>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</si>
  <si>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</si>
  <si>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</si>
  <si>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</si>
  <si>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</si>
  <si>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</si>
  <si>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</si>
  <si>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</si>
  <si>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</si>
  <si>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</si>
  <si>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</si>
  <si>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</si>
  <si>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</si>
  <si>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</si>
  <si>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</si>
  <si>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</si>
  <si>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</si>
  <si>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</si>
  <si>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</si>
  <si>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</si>
  <si>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</si>
  <si>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</si>
  <si>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</si>
  <si>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</si>
  <si>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</si>
  <si>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</si>
  <si>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</si>
  <si>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</si>
  <si>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</si>
  <si>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</si>
  <si>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</si>
  <si>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</si>
  <si>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</si>
  <si>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</si>
  <si>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</si>
  <si>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</si>
  <si>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</si>
  <si>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</si>
  <si>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</si>
  <si>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</si>
  <si>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</si>
  <si>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</si>
  <si>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</si>
  <si>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</si>
  <si>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</si>
  <si>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</si>
  <si>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</si>
  <si>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</si>
  <si>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</si>
  <si>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</si>
  <si>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</si>
  <si>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</si>
  <si>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</si>
  <si>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</si>
  <si>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</si>
  <si>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</si>
  <si>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</si>
  <si>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</si>
  <si>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</si>
  <si>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</si>
  <si>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</si>
  <si>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</si>
  <si>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</si>
  <si>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</si>
  <si>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</si>
  <si>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</si>
  <si>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</si>
  <si>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</si>
  <si>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</si>
  <si>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</si>
  <si>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</si>
  <si>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</si>
  <si>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</si>
  <si>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</si>
  <si>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</si>
  <si>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</si>
  <si>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</si>
  <si>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</si>
  <si>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</si>
  <si>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</si>
  <si>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</si>
  <si>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</si>
  <si>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</si>
  <si>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</si>
  <si>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</si>
  <si>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</si>
  <si>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</si>
  <si>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</si>
  <si>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</si>
  <si>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</si>
  <si>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</si>
  <si>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</si>
  <si>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</si>
  <si>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</si>
  <si>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</si>
  <si>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</si>
  <si>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</si>
  <si>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</si>
  <si>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</si>
  <si>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</si>
  <si>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</si>
  <si>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</si>
  <si>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</si>
  <si>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</si>
  <si>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</si>
  <si>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</si>
  <si>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</si>
  <si>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</si>
  <si>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</si>
  <si>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</si>
  <si>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</si>
  <si>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</si>
  <si>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</si>
  <si>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</si>
  <si>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</si>
  <si>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</si>
  <si>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</si>
  <si>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</si>
  <si>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</si>
  <si>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</si>
  <si>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</si>
  <si>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</si>
  <si>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</si>
  <si>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</si>
  <si>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</si>
  <si>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</si>
  <si>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</si>
  <si>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</si>
  <si>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</si>
  <si>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</si>
  <si>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</si>
  <si>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</si>
  <si>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</si>
  <si>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</si>
  <si>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</si>
  <si>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</si>
  <si>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</si>
  <si>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</si>
  <si>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</si>
  <si>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</si>
  <si>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</si>
  <si>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</si>
  <si>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</si>
  <si>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</si>
  <si>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</si>
  <si>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</si>
  <si>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</si>
  <si>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</si>
  <si>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</si>
  <si>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</si>
  <si>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</si>
  <si>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</si>
  <si>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</si>
  <si>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</si>
  <si>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</si>
  <si>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</si>
  <si>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</si>
  <si>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</si>
  <si>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</si>
  <si>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</si>
  <si>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</si>
  <si>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</si>
  <si>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</si>
  <si>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</si>
  <si>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</si>
  <si>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</si>
  <si>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</si>
  <si>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</si>
  <si>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</si>
  <si>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</si>
  <si>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</si>
  <si>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</si>
  <si>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</si>
  <si>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</si>
  <si>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</si>
  <si>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</si>
  <si>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</si>
  <si>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</si>
  <si>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</si>
  <si>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</si>
  <si>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</si>
  <si>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</si>
  <si>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</si>
  <si>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</si>
  <si>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</si>
  <si>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</si>
  <si>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</si>
  <si>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</si>
  <si>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</si>
  <si>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</si>
  <si>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</si>
  <si>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</si>
  <si>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</si>
  <si>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</si>
  <si>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</si>
  <si>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</si>
  <si>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</si>
  <si>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</si>
  <si>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</si>
  <si>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</si>
  <si>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</si>
  <si>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</si>
  <si>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</si>
  <si>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</si>
  <si>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</si>
  <si>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</si>
  <si>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</si>
  <si>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</si>
  <si>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</si>
  <si>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</si>
  <si>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</si>
  <si>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</si>
  <si>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</si>
  <si>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</si>
  <si>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</si>
  <si>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</si>
  <si>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</si>
  <si>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</si>
  <si>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</si>
  <si>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</si>
  <si>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</si>
  <si>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</si>
  <si>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</si>
  <si>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</si>
  <si>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</si>
  <si>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</si>
  <si>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</si>
  <si>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</si>
  <si>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</si>
  <si>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</si>
  <si>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</si>
  <si>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</si>
  <si>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</si>
  <si>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</si>
  <si>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</si>
  <si>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</si>
  <si>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</si>
  <si>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</si>
  <si>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</si>
  <si>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</si>
  <si>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</si>
  <si>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</si>
  <si>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</si>
  <si>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</si>
  <si>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</si>
  <si>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</si>
  <si>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</si>
  <si>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</si>
  <si>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</si>
  <si>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</si>
  <si>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</si>
  <si>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</si>
  <si>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</si>
  <si>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</si>
  <si>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</si>
  <si>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</si>
  <si>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</si>
  <si>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</si>
  <si>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</si>
  <si>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</si>
  <si>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</si>
  <si>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</si>
  <si>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</si>
  <si>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</si>
  <si>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</si>
  <si>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</si>
  <si>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</si>
  <si>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</si>
  <si>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</si>
  <si>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</si>
  <si>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</si>
  <si>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</si>
  <si>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</si>
  <si>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</si>
  <si>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</si>
  <si>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</si>
  <si>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</si>
  <si>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</si>
  <si>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</si>
  <si>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</si>
  <si>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</si>
  <si>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</si>
  <si>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</si>
  <si>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</si>
  <si>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</si>
  <si>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</si>
  <si>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</si>
  <si>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</si>
  <si>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</si>
  <si>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</si>
  <si>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</si>
  <si>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</si>
  <si>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</si>
  <si>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</si>
  <si>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</si>
  <si>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</si>
  <si>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</si>
  <si>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</si>
  <si>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</si>
  <si>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</si>
  <si>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</si>
  <si>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</si>
  <si>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</si>
  <si>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</si>
  <si>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</si>
  <si>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</si>
  <si>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</si>
  <si>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</si>
  <si>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</si>
  <si>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</si>
  <si>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</si>
  <si>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</si>
  <si>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</si>
  <si>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</si>
  <si>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</si>
  <si>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</si>
  <si>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</si>
  <si>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</si>
  <si>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</si>
  <si>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</si>
  <si>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</si>
  <si>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</si>
  <si>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</si>
  <si>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</si>
  <si>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</si>
  <si>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</si>
  <si>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</si>
  <si>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</si>
  <si>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</si>
  <si>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</si>
  <si>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</si>
  <si>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</si>
  <si>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</si>
  <si>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</si>
  <si>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</si>
  <si>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</si>
  <si>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</si>
  <si>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</si>
  <si>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</si>
  <si>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</si>
  <si>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</si>
  <si>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</si>
  <si>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</si>
  <si>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</si>
  <si>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</si>
  <si>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</si>
  <si>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</si>
  <si>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</si>
  <si>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</si>
  <si>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</si>
  <si>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</si>
  <si>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</si>
  <si>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</si>
  <si>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</si>
  <si>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</si>
  <si>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</si>
  <si>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</si>
  <si>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</si>
  <si>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</si>
  <si>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</si>
  <si>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</si>
  <si>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</si>
  <si>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</si>
  <si>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</si>
  <si>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</si>
  <si>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</si>
  <si>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</si>
  <si>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</si>
  <si>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</si>
  <si>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</si>
  <si>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</si>
  <si>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</si>
  <si>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</si>
  <si>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</si>
  <si>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</si>
  <si>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</si>
  <si>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</si>
  <si>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</si>
  <si>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</si>
  <si>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</si>
  <si>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</si>
  <si>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</si>
  <si>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</si>
  <si>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</si>
  <si>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</si>
  <si>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</si>
  <si>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</si>
  <si>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</si>
  <si>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</si>
  <si>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</si>
  <si>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</si>
  <si>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</si>
  <si>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</si>
  <si>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</si>
  <si>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</si>
  <si>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</si>
  <si>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</si>
  <si>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</si>
  <si>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</si>
  <si>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</si>
  <si>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</si>
  <si>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</si>
  <si>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</si>
  <si>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</si>
  <si>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</si>
  <si>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</si>
  <si>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</si>
  <si>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</si>
  <si>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</si>
  <si>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</si>
  <si>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</si>
  <si>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</si>
  <si>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</si>
  <si>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</si>
  <si>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</si>
  <si>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</si>
  <si>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</si>
  <si>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</si>
  <si>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</si>
  <si>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</si>
  <si>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</si>
  <si>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</si>
  <si>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</si>
  <si>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</si>
  <si>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</si>
  <si>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</si>
  <si>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</si>
  <si>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</si>
  <si>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</si>
  <si>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</si>
  <si>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</si>
  <si>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</si>
  <si>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</si>
  <si>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</si>
  <si>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</si>
  <si>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</si>
  <si>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</si>
  <si>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</si>
  <si>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</si>
  <si>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</si>
  <si>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</si>
  <si>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</si>
  <si>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</si>
  <si>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</si>
  <si>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</si>
  <si>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</si>
  <si>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</si>
  <si>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</si>
  <si>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</si>
  <si>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</si>
  <si>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</si>
  <si>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</si>
  <si>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</si>
  <si>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</si>
  <si>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</si>
  <si>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</si>
  <si>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</si>
  <si>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</si>
  <si>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</si>
  <si>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</si>
  <si>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</si>
  <si>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</si>
  <si>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</si>
  <si>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</si>
  <si>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</si>
  <si>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</si>
  <si>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</si>
  <si>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</si>
  <si>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</si>
  <si>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</si>
  <si>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</si>
  <si>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</si>
  <si>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</si>
  <si>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</si>
  <si>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</si>
  <si>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</si>
  <si>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</si>
  <si>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</si>
  <si>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</si>
  <si>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</si>
  <si>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</si>
  <si>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</si>
  <si>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</si>
  <si>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</si>
  <si>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</si>
  <si>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</si>
  <si>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</si>
  <si>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</si>
  <si>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</si>
  <si>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</si>
  <si>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</si>
  <si>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</si>
  <si>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</si>
  <si>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</si>
  <si>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</si>
  <si>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</si>
  <si>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</si>
  <si>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</si>
  <si>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</si>
  <si>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</si>
  <si>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</si>
  <si>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</si>
  <si>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</si>
  <si>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</si>
  <si>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</si>
  <si>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</si>
  <si>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</si>
  <si>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</si>
  <si>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</si>
  <si>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</si>
  <si>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</si>
  <si>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</si>
  <si>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</si>
  <si>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</si>
  <si>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</si>
  <si>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</si>
  <si>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</si>
  <si>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</si>
  <si>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</si>
  <si>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</si>
  <si>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</si>
  <si>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</si>
  <si>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</si>
  <si>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</si>
  <si>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</si>
  <si>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</si>
  <si>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</si>
  <si>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</si>
  <si>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</si>
  <si>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</si>
  <si>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</si>
  <si>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</si>
  <si>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</si>
  <si>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</si>
  <si>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</si>
  <si>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</si>
  <si>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</si>
  <si>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</si>
  <si>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</si>
  <si>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</si>
  <si>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</si>
  <si>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</si>
  <si>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</si>
  <si>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</si>
  <si>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</si>
  <si>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</si>
  <si>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</si>
  <si>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</si>
  <si>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</si>
  <si>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</si>
  <si>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</si>
  <si>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</si>
  <si>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</si>
  <si>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</si>
  <si>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</si>
  <si>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</si>
  <si>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</si>
  <si>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</si>
  <si>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</si>
  <si>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</si>
  <si>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</si>
  <si>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</si>
  <si>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</si>
  <si>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</si>
  <si>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</si>
  <si>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</si>
  <si>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</si>
  <si>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</si>
  <si>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</si>
  <si>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</si>
  <si>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</si>
  <si>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</si>
  <si>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</si>
  <si>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</si>
  <si>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</si>
  <si>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</si>
  <si>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</si>
  <si>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</si>
  <si>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</si>
  <si>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</si>
  <si>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</si>
  <si>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</si>
  <si>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</si>
  <si>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</si>
  <si>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</si>
  <si>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</si>
  <si>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</si>
  <si>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</si>
  <si>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</si>
  <si>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</si>
  <si>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</si>
  <si>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</si>
  <si>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</si>
  <si>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</si>
  <si>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</si>
  <si>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</si>
  <si>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</si>
  <si>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</si>
  <si>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</si>
  <si>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</si>
  <si>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</si>
  <si>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</si>
  <si>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</si>
  <si>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</si>
  <si>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</si>
  <si>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</si>
  <si>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</si>
  <si>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</si>
  <si>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</si>
  <si>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</si>
  <si>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</si>
  <si>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</si>
  <si>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</si>
  <si>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</si>
  <si>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</si>
  <si>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</si>
  <si>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</si>
  <si>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</si>
  <si>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</si>
  <si>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</si>
  <si>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</si>
  <si>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</si>
  <si>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</si>
  <si>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</si>
  <si>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</si>
  <si>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</si>
  <si>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</si>
  <si>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</si>
  <si>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</si>
  <si>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</si>
  <si>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</si>
  <si>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</si>
  <si>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</si>
  <si>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</si>
  <si>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</si>
  <si>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</si>
  <si>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</si>
  <si>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</si>
  <si>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</si>
  <si>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</si>
  <si>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</si>
  <si>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</si>
  <si>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</si>
  <si>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</si>
  <si>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</si>
  <si>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</si>
  <si>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</si>
  <si>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</si>
  <si>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</si>
  <si>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</si>
  <si>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</si>
  <si>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</si>
  <si>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</si>
  <si>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</si>
  <si>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</si>
  <si>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</si>
  <si>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</si>
  <si>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</si>
  <si>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</si>
  <si>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</si>
  <si>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</si>
  <si>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</si>
  <si>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</si>
  <si>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</si>
  <si>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</si>
  <si>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</si>
  <si>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</si>
  <si>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</si>
  <si>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</si>
  <si>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</si>
  <si>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</si>
  <si>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</si>
  <si>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</si>
  <si>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</si>
  <si>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</si>
  <si>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</si>
  <si>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</si>
  <si>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</si>
  <si>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</si>
  <si>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</si>
  <si>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</si>
  <si>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</si>
  <si>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</si>
  <si>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</si>
  <si>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</si>
  <si>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</si>
  <si>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</si>
  <si>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</si>
  <si>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</si>
  <si>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</si>
  <si>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</si>
  <si>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</si>
  <si>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</si>
  <si>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</si>
  <si>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</si>
  <si>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</si>
  <si>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</si>
  <si>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</si>
  <si>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</si>
  <si>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</si>
  <si>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</si>
  <si>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</si>
  <si>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</si>
  <si>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</si>
  <si>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</si>
  <si>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</si>
  <si>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</si>
  <si>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</si>
  <si>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</si>
  <si>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</si>
  <si>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</si>
  <si>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</si>
  <si>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</si>
  <si>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</si>
  <si>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</si>
  <si>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</si>
  <si>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</si>
  <si>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</si>
  <si>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</si>
  <si>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</si>
  <si>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</si>
  <si>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</si>
  <si>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</si>
  <si>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</si>
  <si>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</si>
  <si>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</si>
  <si>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</si>
  <si>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</si>
  <si>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</si>
  <si>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</si>
  <si>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</si>
  <si>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</si>
  <si>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</si>
  <si>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</si>
  <si>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</si>
  <si>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</si>
  <si>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</si>
  <si>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</si>
  <si>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</si>
  <si>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</si>
  <si>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</si>
  <si>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</si>
  <si>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</si>
  <si>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</si>
  <si>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</si>
  <si>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</si>
  <si>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</si>
  <si>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</si>
  <si>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</si>
  <si>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</si>
  <si>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</si>
  <si>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</si>
  <si>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</si>
  <si>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</si>
  <si>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</si>
  <si>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</si>
  <si>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</si>
  <si>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</si>
  <si>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</si>
  <si>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</si>
  <si>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</si>
  <si>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</si>
  <si>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</si>
  <si>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</si>
  <si>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</si>
  <si>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</si>
  <si>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</si>
  <si>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</si>
  <si>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</si>
  <si>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</si>
  <si>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</si>
  <si>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</si>
  <si>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</si>
  <si>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</si>
  <si>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</si>
  <si>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</si>
  <si>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</si>
  <si>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</si>
  <si>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</si>
  <si>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</si>
  <si>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</si>
  <si>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</si>
  <si>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</si>
  <si>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</si>
  <si>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</si>
  <si>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</si>
  <si>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</si>
  <si>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</si>
  <si>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</si>
  <si>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</si>
  <si>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</si>
  <si>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</si>
  <si>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</si>
  <si>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</si>
  <si>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</si>
  <si>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</si>
  <si>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</si>
  <si>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</si>
  <si>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</si>
  <si>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</si>
  <si>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</si>
  <si>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</si>
  <si>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</si>
  <si>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</si>
  <si>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</si>
  <si>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</si>
  <si>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</si>
  <si>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</si>
  <si>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</si>
  <si>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</si>
  <si>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</si>
  <si>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</si>
  <si>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</si>
  <si>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</si>
  <si>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</si>
  <si>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</si>
  <si>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</si>
  <si>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</si>
  <si>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</si>
  <si>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</si>
  <si>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</si>
  <si>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</si>
  <si>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</si>
  <si>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</si>
  <si>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</si>
  <si>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</si>
  <si>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</si>
  <si>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</si>
  <si>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</si>
  <si>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</si>
  <si>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</si>
  <si>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</si>
  <si>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</si>
  <si>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</si>
  <si>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</si>
  <si>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</si>
  <si>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</si>
  <si>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</si>
  <si>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</si>
  <si>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</si>
  <si>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</si>
  <si>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</si>
  <si>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</si>
  <si>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</si>
  <si>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</si>
  <si>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</si>
  <si>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</si>
  <si>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</si>
  <si>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</si>
  <si>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</si>
  <si>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</si>
  <si>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</si>
  <si>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</si>
  <si>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</si>
  <si>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</si>
  <si>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</si>
  <si>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</si>
  <si>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</si>
  <si>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</si>
  <si>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</si>
  <si>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</si>
  <si>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</si>
  <si>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</si>
  <si>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</si>
  <si>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</si>
  <si>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</si>
  <si>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</si>
  <si>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</si>
  <si>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</si>
  <si>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</si>
  <si>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</si>
  <si>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</si>
  <si>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</si>
  <si>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</si>
  <si>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</si>
  <si>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</si>
  <si>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</si>
  <si>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</si>
  <si>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</si>
  <si>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</si>
  <si>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</si>
  <si>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</si>
  <si>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</si>
  <si>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</si>
  <si>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</si>
  <si>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</si>
  <si>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</si>
  <si>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</si>
  <si>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</si>
  <si>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</si>
  <si>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</si>
  <si>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</si>
  <si>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</si>
  <si>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</si>
  <si>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</si>
  <si>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</si>
  <si>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</si>
  <si>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</si>
  <si>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</si>
  <si>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</si>
  <si>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</si>
  <si>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</si>
  <si>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</si>
  <si>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</si>
  <si>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</si>
  <si>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</si>
  <si>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</si>
  <si>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</si>
  <si>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</si>
  <si>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</si>
  <si>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</si>
  <si>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</si>
  <si>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</si>
  <si>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</si>
  <si>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</si>
  <si>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</si>
  <si>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</si>
  <si>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</si>
  <si>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</si>
  <si>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</si>
  <si>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</si>
  <si>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</si>
  <si>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</si>
  <si>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</si>
  <si>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</si>
  <si>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</si>
  <si>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</si>
  <si>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</si>
  <si>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</si>
  <si>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</si>
  <si>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</si>
  <si>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</si>
  <si>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</si>
  <si>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</si>
  <si>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</si>
  <si>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</si>
  <si>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</si>
  <si>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</si>
  <si>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</si>
  <si>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</si>
  <si>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</si>
  <si>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</si>
  <si>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</si>
  <si>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</si>
  <si>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</si>
  <si>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</si>
  <si>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</si>
  <si>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</si>
  <si>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</si>
  <si>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</si>
  <si>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</si>
  <si>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</si>
  <si>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</si>
  <si>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</si>
  <si>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</si>
  <si>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</si>
  <si>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</si>
  <si>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</si>
  <si>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20 M</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</si>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</sst>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290.87797384259466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10.382985416668816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8.2464583334513009E-2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45953.826399768521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45953.826399768521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45953.826399768521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45953.826399768521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45953.826399768521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45953.826399768521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45953.826399768521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45953.826399768521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45953.826399768521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45953.826399768521</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45953.826399768521</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45953.826399768521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45953.826399768521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45953.826399768521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45953.826399768521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45953.826399768521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45953.826399768521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45953.826399768521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45953.826399768521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45953.826399768521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45953.826399768521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45953.826399768521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45953.826399768521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45953.826399768521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45953.826399768521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45953.826399768521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45953.826399768521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45953.826399768521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45953.826399768521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45953.826399768521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45953.826399768521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45953.826399768521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45953.826399768521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45953.826399768521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45953.826399768521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45953.826399768521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45953.826399768521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45953.826399768521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45953.826399768521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45953.826399768521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45953.826399768521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45953.826399768521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45953.826399768521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45953.826399768521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45953.826399768521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45953.826399768521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45953.826399768521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45953.826399768521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45953.826399768521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45953.826399768521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45953.826399768521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45953.826399768521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45953.826399768521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45953.826399768521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45953.826399768521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45953.826399768521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45953.826399768521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45953.826399768521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45953.826399768521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45953.826399768521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45953.826399768521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45953.826399768521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45953.826399768521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45953.826399768521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45953.826399768521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45953.826399768521</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45953.826399768521</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128.82656180555932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9.3306243055558298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45953.826399768521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45953.826399768521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45953.826399768521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45953.826399768521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45953.826399768521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45953.826399768521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45953.826399768521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45953.826399768521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45953.826399768521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45953.826399768521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45953.826399768521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45953.826399768521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45953.826399768521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45953.826399768521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45953.826399768521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45953.826399768521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45953.826399768521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45953.826399768521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45953.826399768521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45953.826399768521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45953.826399768521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45953.826399768521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45953.826399768521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45953.826399768521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45953.826399768521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45953.826399768521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45953.826399768521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45953.826399768521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45953.826399768521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45953.826399768521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45953.826399768521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45953.826399768521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45953.826399768521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45953.826399768521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45953.826399768521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45953.826399768521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45953.826399768521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45953.826399768521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64" t="s">
        <v>19127</v>
      </c>
      <c r="E2" s="18"/>
      <c r="F2" s="20"/>
      <c r="G2" s="21">
        <f t="shared" ref="G2:G23" ca="1" si="0">IFERROR(NOW()-F2,"-")</f>
        <v>45953.826399768521</v>
      </c>
      <c r="H2" s="22"/>
      <c r="I2" s="19" t="str">
        <f>IFERROR(VLOOKUP(D2,DB!A:F,6,0),"")</f>
        <v>Power Cube</v>
      </c>
      <c r="J2" s="18" t="str">
        <f>IFERROR(VLOOKUP(D2,DB!A:G,7,0),"")</f>
        <v>No BB Design+Good</v>
      </c>
      <c r="K2" s="47"/>
      <c r="L2" s="23" t="str">
        <f>IFERROR(VLOOKUP(D2,DB!A:I,9,0),"")</f>
        <v>Latis</v>
      </c>
    </row>
    <row r="3" spans="1:13" ht="15" customHeight="1">
      <c r="A3" s="19"/>
      <c r="B3" s="64" t="str">
        <f>IFERROR(VLOOKUP(D3,DB!A:K,11,0),"")</f>
        <v/>
      </c>
      <c r="C3" s="18"/>
      <c r="D3" s="18"/>
      <c r="E3" s="18"/>
      <c r="F3" s="20"/>
      <c r="G3" s="21">
        <f t="shared" ca="1" si="0"/>
        <v>45953.826399768521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45953.826399768521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45953.826399768521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45953.826399768521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45953.826399768521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45953.826399768521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45953.826399768521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45953.826399768521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45953.826399768521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45953.826399768521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45953.826399768521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45953.826399768521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45953.826399768521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45953.826399768521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45953.826399768521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45953.826399768521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45953.826399768521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45953.826399768521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45953.826399768521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45953.826399768521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45953.826399768521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45953.826399768521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45953.826399768521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45953.826399768521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45953.826399768521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45953.826399768521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45953.826399768521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45953.826399768521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45953.826399768521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45953.826399768521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45953.826399768521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45953.826399768521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45953.826399768521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45953.826399768521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45953.826399768521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45953.826399768521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45953.826399768521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45953.826399768521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45953.826399768521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45953.826399768521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45953.826399768521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45953.826399768521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45953.826399768521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45953.826399768521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45953.826399768521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45953.826399768521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45953.826399768521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45953.826399768521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45953.826399768521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45953.826399768521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45953.826399768521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45953.826399768521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45953.826399768521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45953.826399768521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45953.826399768521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45953.826399768521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45953.826399768521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45953.826399768521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45953.826399768521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45953.826399768521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45953.826399768521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45953.826399768521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45953.826399768521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45953.826399768521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45953.826399768521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45953.826399768521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45953.826399768521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45953.826399768521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45953.826399768521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45953.826399768521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45953.826399768521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45953.826399768521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45953.826399768521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45953.826399768521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45953.826399768521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45953.826399768521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45953.826399768521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45953.826399768521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45953.826399768521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45953.826399768521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45953.826399768521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45953.826399768521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45953.826399768521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45953.826399768521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45953.826399768521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45953.826399768521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45953.826399768521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45953.826399768521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45953.826399768521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45953.826399768521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45953.826399768521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45953.826399768521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45953.826399768521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45953.826399768521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45953.826399768521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45953.826399768521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45953.826399768521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45953.826399768521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45953.826399768521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45953.826399768521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45953.826399768521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45953.826399768521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45953.826399768521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45953.826399768521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45953.826399768521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45953.826399768521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45953.826399768521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45953.826399768521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45953.826399768521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45953.826399768521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45953.826399768521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45953.826399768521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45953.826399768521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45953.826399768521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45953.826399768521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45953.826399768521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45953.826399768521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45953.826399768521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45953.826399768521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45953.826399768521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45953.826399768521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45953.826399768521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45953.826399768521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45953.826399768521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45953.826399768521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45953.826399768521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45953.826399768521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45953.826399768521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45953.826399768521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45953.826399768521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45953.826399768521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45953.826399768521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45953.826399768521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45953.826399768521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45953.826399768521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45953.826399768521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45953.826399768521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45953.826399768521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45953.826399768521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45953.826399768521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45953.826399768521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45953.826399768521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45953.826399768521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45953.826399768521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45953.826399768521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45953.826399768521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45953.826399768521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45953.826399768521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45953.826399768521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45953.826399768521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45953.826399768521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45953.826399768521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45953.826399768521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45953.826399768521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45953.826399768521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45953.826399768521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45953.826399768521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45953.826399768521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45953.826399768521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45953.826399768521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45953.826399768521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45953.826399768521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45953.826399768521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45953.826399768521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45953.826399768521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45953.826399768521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45953.826399768521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45953.826399768521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45953.826399768521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45953.826399768521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45953.826399768521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45953.826399768521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45953.826399768521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45953.826399768521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45953.826399768521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45953.826399768521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45953.826399768521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45953.826399768521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45953.826399768521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45953.826399768521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45953.826399768521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45953.826399768521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45953.826399768521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45953.826399768521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45953.826399768521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45953.826399768521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45953.826399768521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45953.826399768521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45953.826399768521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45953.826399768521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45953.826399768521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45953.826399768521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45953.826399768521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45953.826399768521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45953.826399768521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45953.826399768521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45953.826399768521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45953.826399768521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45953.826399768521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45953.826399768521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45953.826399768521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45953.826399768521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45953.826399768521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45953.826399768521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45953.826399768521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45953.826399768521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45953.826399768521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45953.826399768521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45953.826399768521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45953.826399768521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45953.826399768521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45953.826399768521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45953.826399768521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45953.826399768521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45953.826399768521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45953.826399768521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45953.826399768521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45953.826399768521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45953.826399768521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45953.826399768521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45953.826399768521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45953.826399768521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45953.826399768521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45953.826399768521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45953.826399768521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45953.826399768521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45953.826399768521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45953.826399768521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45953.826399768521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45953.826399768521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45953.826399768521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45953.826399768521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45953.826399768521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45953.826399768521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45953.826399768521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45953.826399768521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45953.826399768521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45953.826399768521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45953.826399768521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45953.826399768521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45953.826399768521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45953.826399768521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45953.826399768521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45953.826399768521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45953.826399768521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45953.826399768521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45953.826399768521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45953.826399768521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45953.826399768521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45953.826399768521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45953.826399768521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45953.826399768521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45953.826399768521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45953.826399768521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45953.826399768521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45953.826399768521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45953.826399768521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45953.826399768521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45953.826399768521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45953.826399768521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45953.826399768521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45953.826399768521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45953.826399768521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45953.826399768521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45953.826399768521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45953.826399768521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45953.826399768521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45953.826399768521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45953.826399768521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45953.826399768521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45953.826399768521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45953.826399768521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45953.826399768521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45953.826399768521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45953.826399768521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45953.826399768521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45953.826399768521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45953.826399768521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45953.826399768521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45953.826399768521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45953.826399768521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45953.826399768521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45953.826399768521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45953.826399768521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45953.826399768521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45953.826399768521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45953.826399768521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45953.826399768521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45953.826399768521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45953.826399768521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45953.826399768521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45953.826399768521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45953.826399768521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45953.826399768521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45953.826399768521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45953.826399768521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45953.826399768521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45953.826399768521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45953.826399768521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45953.826399768521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45953.826399768521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45953.826399768521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45953.826399768521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45953.826399768521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45953.826399768521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45953.826399768521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45953.826399768521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45953.826399768521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45953.826399768521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45953.826399768521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45953.826399768521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45953.826399768521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45953.826399768521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45953.826399768521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45953.826399768521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45953.826399768521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45953.826399768521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45953.826399768521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45953.826399768521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45953.826399768521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45953.826399768521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45953.826399768521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45953.826399768521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45953.826399768521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45953.826399768521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45953.826399768521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45953.826399768521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45953.826399768521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45953.826399768521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45953.826399768521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45953.826399768521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45953.826399768521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45953.826399768521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45953.826399768521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45953.826399768521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45953.826399768521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45953.826399768521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45953.826399768521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45953.826399768521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45953.826399768521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45953.826399768521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45953.826399768521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45953.826399768521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45953.826399768521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45953.826399768521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45953.826399768521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45953.826399768521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45953.826399768521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45953.826399768521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45953.826399768521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45953.826399768521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45953.826399768521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45953.826399768521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45953.826399768521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45953.826399768521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45953.826399768521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45953.826399768521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45953.826399768521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45953.826399768521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45953.826399768521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45953.826399768521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45953.826399768521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45953.826399768521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45953.826399768521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45953.826399768521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45953.826399768521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45953.826399768521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45953.826399768521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45953.826399768521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45953.826399768521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45953.826399768521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45953.826399768521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45953.826399768521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45953.826399768521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45953.826399768521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45953.826399768521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45953.826399768521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45953.826399768521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45953.826399768521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45953.826399768521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45953.826399768521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45953.826399768521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45953.826399768521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45953.826399768521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45953.826399768521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45953.826399768521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45953.826399768521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45953.826399768521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45953.826399768521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45953.826399768521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45953.826399768521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45953.826399768521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45953.826399768521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45953.826399768521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45953.826399768521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45953.826399768521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45953.826399768521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45953.826399768521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45953.826399768521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45953.826399768521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45953.826399768521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45953.826399768521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45953.826399768521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45953.826399768521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45953.826399768521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45953.826399768521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45953.826399768521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45953.826399768521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45953.826399768521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45953.826399768521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45953.826399768521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45953.826399768521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45953.826399768521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45953.826399768521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45953.826399768521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45953.826399768521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45953.826399768521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45953.826399768521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45953.826399768521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45953.826399768521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45953.826399768521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45953.826399768521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45953.826399768521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45953.826399768521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45953.826399768521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45953.826399768521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45953.826399768521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45953.826399768521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45953.826399768521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45953.826399768521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45953.826399768521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45953.826399768521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45953.826399768521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45953.826399768521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45953.826399768521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45953.826399768521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45953.826399768521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45953.826399768521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45953.826399768521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45953.826399768521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45953.826399768521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45953.826399768521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45953.826399768521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45953.826399768521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45953.826399768521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45953.826399768521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45953.826399768521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45953.826399768521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45953.826399768521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45953.826399768521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45953.826399768521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45953.826399768521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45953.826399768521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45953.826399768521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45953.826399768521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45953.826399768521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45953.826399768521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45953.826399768521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45953.826399768521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45953.826399768521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45953.826399768521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45953.826399768521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45953.826399768521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45953.826399768521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45953.826399768521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45953.826399768521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45953.826399768521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45953.826399768521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45953.826399768521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45953.826399768521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45953.826399768521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45953.826399768521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45953.826399768521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45953.826399768521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45953.826399768521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45953.826399768521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45953.826399768521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45953.826399768521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45953.826399768521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45953.826399768521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45953.826399768521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45953.826399768521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45953.826399768521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45953.826399768521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45953.826399768521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45953.826399768521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45953.826399768521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45953.826399768521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45953.826399768521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45953.826399768521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45953.826399768521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45953.826399768521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45953.826399768521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45953.826399768521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45953.826399768521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45953.826399768521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45953.826399768521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45953.826399768521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45953.826399768521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45953.826399768521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45953.826399768521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45953.826399768521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45953.826399768521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45953.826399768521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45953.826399768521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45953.826399768521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45953.826399768521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45953.826399768521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45953.826399768521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45953.826399768521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45953.826399768521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45953.826399768521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45953.826399768521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45953.826399768521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45953.826399768521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45953.826399768521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45953.826399768521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45953.826399768521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45953.826399768521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45953.826399768521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45953.826399768521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45953.826399768521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45953.826399768521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45953.826399768521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45953.826399768521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45953.826399768521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45953.826399768521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45953.826399768521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45953.826399768521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45953.826399768521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45953.826399768521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45953.826399768521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45953.826399768521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45953.826399768521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45953.826399768521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45953.826399768521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45953.826399768521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45953.826399768521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45953.826399768521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45953.826399768521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45953.826399768521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45953.826399768521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45953.826399768521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45953.826399768521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45953.826399768521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45953.826399768521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45953.826399768521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45953.826399768521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45953.826399768521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45953.826399768521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45953.826399768521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45953.826399768521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45953.826399768521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45953.826399768521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45953.826399768521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45953.826399768521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45953.826399768521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45953.826399768521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45953.826399768521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45953.826399768521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45953.826399768521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45953.826399768521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45953.826399768521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45953.826399768521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45953.826399768521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45953.826399768521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45953.826399768521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45953.826399768521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45953.826399768521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45953.826399768521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45953.826399768521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45953.826399768521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45953.826399768521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45953.826399768521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45953.826399768521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45953.826399768521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45953.826399768521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45953.826399768521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45953.826399768521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45953.826399768521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45953.826399768521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45953.826399768521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45953.826399768521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45953.826399768521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45953.826399768521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45953.826399768521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45953.826399768521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45953.826399768521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45953.826399768521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45953.826399768521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45953.826399768521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45953.826399768521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45953.826399768521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45953.826399768521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45953.826399768521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45953.826399768521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45953.826399768521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45953.826399768521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45953.826399768521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45953.826399768521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45953.826399768521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45953.826399768521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45953.826399768521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45953.826399768521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45953.826399768521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45953.826399768521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45953.826399768521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45953.826399768521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45953.826399768521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45953.826399768521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45953.826399768521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45953.826399768521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45953.826399768521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45953.826399768521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45953.826399768521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45953.826399768521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45953.826399768521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45953.826399768521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45953.826399768521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45953.826399768521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45953.826399768521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45953.826399768521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45953.826399768521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45953.826399768521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45953.826399768521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45953.826399768521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45953.826399768521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45953.826399768521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45953.826399768521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45953.826399768521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45953.826399768521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45953.826399768521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45953.826399768521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45953.826399768521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45953.826399768521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45953.826399768521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45953.826399768521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45953.826399768521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45953.826399768521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45953.826399768521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45953.826399768521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45953.826399768521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45953.826399768521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45953.826399768521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45953.826399768521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45953.826399768521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45953.826399768521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45953.826399768521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45953.826399768521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45953.826399768521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45953.826399768521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45953.826399768521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45953.826399768521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45953.826399768521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45953.826399768521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45953.826399768521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45953.826399768521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45953.826399768521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45953.826399768521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45953.826399768521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45953.826399768521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45953.826399768521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45953.826399768521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45953.826399768521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45953.826399768521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45953.826399768521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45953.826399768521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45953.826399768521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45953.826399768521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45953.826399768521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45953.826399768521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45953.826399768521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45953.826399768521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45953.826399768521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45953.826399768521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45953.826399768521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45953.826399768521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45953.826399768521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45953.826399768521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45953.826399768521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45953.826399768521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45953.826399768521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45953.826399768521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45953.826399768521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45953.826399768521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45953.826399768521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45953.826399768521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45953.826399768521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45953.826399768521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45953.826399768521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45953.826399768521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45953.826399768521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45953.826399768521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45953.826399768521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45953.826399768521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45953.826399768521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45953.826399768521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45953.826399768521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45953.826399768521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45953.826399768521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45953.826399768521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45953.826399768521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45953.826399768521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45953.826399768521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45953.826399768521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45953.826399768521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45953.826399768521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45953.826399768521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45953.826399768521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45953.826399768521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45953.826399768521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45953.826399768521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45953.826399768521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45953.826399768521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45953.826399768521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45953.826399768521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45953.826399768521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45953.826399768521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45953.826399768521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45953.826399768521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45953.826399768521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45953.826399768521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45953.826399768521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45953.826399768521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45953.826399768521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45953.826399768521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45953.826399768521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45953.826399768521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45953.826399768521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45953.826399768521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45953.826399768521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45953.826399768521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45953.826399768521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45953.826399768521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45953.826399768521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45953.826399768521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45953.826399768521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45953.826399768521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45953.826399768521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45953.826399768521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45953.826399768521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45953.826399768521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45953.826399768521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45953.826399768521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45953.826399768521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45953.826399768521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45953.826399768521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45953.826399768521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45953.826399768521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45953.826399768521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45953.826399768521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45953.826399768521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45953.826399768521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45953.826399768521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45953.826399768521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45953.826399768521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45953.826399768521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45953.826399768521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45953.826399768521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45953.826399768521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45953.826399768521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45953.826399768521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45953.826399768521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45953.826399768521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45953.826399768521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45953.826399768521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45953.826399768521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45953.826399768521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45953.826399768521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45953.826399768521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45953.826399768521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45953.826399768521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45953.826399768521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45953.826399768521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45953.826399768521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45953.826399768521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45953.826399768521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45953.826399768521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45953.826399768521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45953.826399768521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45953.826399768521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45953.826399768521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45953.826399768521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45953.826399768521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45953.826399768521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45953.826399768521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45953.826399768521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45953.826399768521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45953.826399768521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45953.826399768521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45953.826399768521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45953.826399768521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45953.826399768521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45953.826399768521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45953.826399768521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45953.826399768521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45953.826399768521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45953.826399768521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45953.826399768521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45953.826399768521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45953.826399768521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45953.826399768521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45953.826399768521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45953.826399768521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45953.826399768521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45953.826399768521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45953.826399768521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45953.826399768521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45953.826399768521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45953.826399768521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45953.826399768521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45953.826399768521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45953.826399768521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45953.826399768521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45953.826399768521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45953.826399768521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45953.826399768521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45953.826399768521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45953.826399768521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45953.826399768521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45953.826399768521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45953.826399768521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45953.826399768521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45953.826399768521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45953.826399768521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45953.826399768521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45953.826399768521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45953.826399768521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45953.826399768521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45953.826399768521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45953.826399768521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45953.826399768521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45953.826399768521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45953.826399768521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45953.826399768521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45953.826399768521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45953.826399768521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45953.826399768521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45953.826399768521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45953.826399768521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45953.826399768521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45953.826399768521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45953.826399768521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45953.826399768521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45953.826399768521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45953.826399768521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45953.826399768521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45953.826399768521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45953.826399768521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45953.826399768521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45953.826399768521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45953.826399768521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45953.826399768521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45953.826399768521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45953.826399768521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45953.826399768521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45953.826399768521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45953.826399768521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45953.826399768521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45953.826399768521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45953.826399768521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45953.826399768521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45953.826399768521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45953.826399768521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45953.826399768521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45953.826399768521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45953.826399768521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45953.826399768521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45953.826399768521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45953.826399768521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45953.826399768521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45953.826399768521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45953.826399768521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45953.826399768521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45953.826399768521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45953.826399768521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45953.826399768521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45953.826399768521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45953.826399768521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45953.826399768521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45953.826399768521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45953.826399768521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45953.826399768521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45953.826399768521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45953.826399768521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45953.826399768521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45953.826399768521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45953.826399768521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45953.826399768521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45953.826399768521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45953.826399768521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45953.826399768521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45953.826399768521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45953.826399768521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45953.826399768521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45953.826399768521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45953.826399768521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45953.826399768521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45953.826399768521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45953.826399768521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45953.826399768521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45953.826399768521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45953.826399768521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45953.826399768521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45953.826399768521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45953.826399768521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45953.826399768521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45953.826399768521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45953.826399768521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45953.826399768521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45953.826399768521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45953.826399768521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45953.826399768521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45953.826399768521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45953.826399768521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45953.826399768521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45953.826399768521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45953.826399768521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45953.826399768521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45953.826399768521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45953.826399768521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45953.826399768521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45953.826399768521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45953.826399768521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45953.826399768521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45953.826399768521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45953.826399768521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45953.826399768521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45953.826399768521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45953.826399768521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45953.826399768521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45953.826399768521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45953.826399768521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45953.826399768521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45953.826399768521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45953.826399768521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45953.826399768521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45953.826399768521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45953.826399768521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45953.826399768521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45953.826399768521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45953.826399768521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45953.826399768521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45953.826399768521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45953.826399768521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45953.826399768521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45953.826399768521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45953.826399768521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45953.826399768521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45953.826399768521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45953.826399768521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45953.826399768521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45953.826399768521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45953.826399768521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45953.826399768521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45953.826399768521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45953.826399768521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45953.826399768521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45953.826399768521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45953.826399768521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45953.826399768521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45953.826399768521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45953.826399768521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45953.826399768521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45953.826399768521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45953.826399768521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45953.826399768521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45953.826399768521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45953.826399768521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45953.826399768521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45953.826399768521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45953.826399768521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45953.826399768521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45953.826399768521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45953.826399768521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45953.826399768521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45953.826399768521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45953.826399768521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45953.826399768521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45953.826399768521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45953.826399768521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45953.826399768521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45953.826399768521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45953.826399768521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45953.826399768521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45953.826399768521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45953.826399768521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45953.826399768521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45953.826399768521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45953.826399768521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45953.826399768521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45953.826399768521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45953.826399768521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45953.826399768521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45953.826399768521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45953.826399768521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45953.826399768521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45953.826399768521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45953.826399768521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45953.826399768521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45953.826399768521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45953.826399768521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45953.826399768521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45953.826399768521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45953.826399768521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45953.826399768521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45953.826399768521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45953.826399768521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45953.826399768521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45953.826399768521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45953.826399768521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45953.826399768521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45953.826399768521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45953.826399768521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45953.826399768521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45953.826399768521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45953.826399768521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45953.826399768521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45953.826399768521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45953.826399768521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45953.826399768521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45953.826399768521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45953.826399768521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45953.826399768521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45953.826399768521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45953.826399768521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45953.826399768521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45953.826399768521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45953.826399768521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45953.826399768521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45953.826399768521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45953.826399768521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45953.826399768521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45953.826399768521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45953.826399768521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45953.826399768521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45953.826399768521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45953.826399768521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45953.826399768521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45953.826399768521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45953.826399768521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45953.826399768521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45953.826399768521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45953.826399768521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45953.826399768521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45953.826399768521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45953.826399768521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45953.826399768521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45953.826399768521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45953.826399768521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45953.826399768521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45953.826399768521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45953.826399768521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45953.826399768521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45953.826399768521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45953.826399768521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45953.826399768521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45953.826399768521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45953.826399768521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45953.826399768521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45953.826399768521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45953.826399768521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45953.826399768521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45953.826399768521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45953.826399768521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45953.826399768521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45953.826399768521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45953.826399768521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45953.826399768521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45953.826399768521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45953.826399768521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45953.826399768521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45953.826399768521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45953.826399768521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45953.826399768521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45953.826399768521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45953.826399768521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45953.826399768521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45953.826399768521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45953.826399768521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45953.826399768521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45953.826399768521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45953.826399768521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45953.826399768521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45953.826399768521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45953.826399768521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45953.826399768521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45953.826399768521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45953.826399768521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45953.826399768521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45953.826399768521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45953.826399768521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45953.826399768521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45953.826399768521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45953.826399768521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45953.826399768521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45953.826399768521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45953.826399768521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45953.826399768521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45953.826399768521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45953.826399768521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45953.826399768521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45953.826399768521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45953.826399768521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45953.826399768521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45953.826399768521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45953.826399768521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45953.826399768521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45953.826399768521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45953.826399768521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45953.826399768521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45953.826399768521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45953.826399768521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45953.826399768521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45953.826399768521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45953.826399768521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45953.826399768521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45953.826399768521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45953.826399768521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45953.826399768521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45953.826399768521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45953.826399768521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45953.826399768521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45953.826399768521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250.34568217592459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0.19167754629597766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33649</v>
      </c>
      <c r="E4" s="100" t="s">
        <v>38998</v>
      </c>
      <c r="F4" s="125"/>
      <c r="G4" s="126">
        <f ca="1">IFERROR(NOW()-F4,"")</f>
        <v>45953.826399768521</v>
      </c>
      <c r="H4" s="125">
        <v>45953.743101851855</v>
      </c>
      <c r="I4" s="121" t="str">
        <f>IFERROR(VLOOKUP(D4,DB!A:F,6,0),"")</f>
        <v>Generator-SG</v>
      </c>
      <c r="J4" s="121" t="str">
        <f>IFERROR(VLOOKUP(D4,DB!A:G,7,0),"")</f>
        <v>Vandalized</v>
      </c>
      <c r="K4" s="127" t="s">
        <v>39094</v>
      </c>
      <c r="L4" s="123" t="str">
        <f>IFERROR(VLOOKUP(D4,DB!A:I,9,0),"")</f>
        <v>Latis</v>
      </c>
    </row>
    <row r="5" spans="1:16" ht="15" customHeight="1">
      <c r="A5" s="121" t="s">
        <v>39095</v>
      </c>
      <c r="B5" s="121" t="str">
        <f>IFERROR(VLOOKUP(D5,DB!A:K,11,0),"")</f>
        <v>R4</v>
      </c>
      <c r="C5" s="122">
        <v>2</v>
      </c>
      <c r="D5" s="95" t="s">
        <v>35586</v>
      </c>
      <c r="E5" s="100" t="s">
        <v>38998</v>
      </c>
      <c r="F5" s="125">
        <v>45953.820138888892</v>
      </c>
      <c r="G5" s="126">
        <f ca="1">IFERROR(NOW()-F5,"")</f>
        <v>6.2608796288259327E-3</v>
      </c>
      <c r="H5" s="125">
        <v>45953.776747685188</v>
      </c>
      <c r="I5" s="121" t="str">
        <f>IFERROR(VLOOKUP(D5,DB!A:F,6,0),"")</f>
        <v>SCECO</v>
      </c>
      <c r="J5" s="121" t="str">
        <f>IFERROR(VLOOKUP(D5,DB!A:G,7,0),"")</f>
        <v>In progress</v>
      </c>
      <c r="K5" s="127" t="s">
        <v>39096</v>
      </c>
      <c r="L5" s="123" t="str">
        <f>IFERROR(VLOOKUP(D5,DB!A:I,9,0),"")</f>
        <v>Latis</v>
      </c>
    </row>
    <row r="6" spans="1:16" ht="15" customHeight="1">
      <c r="A6" s="121"/>
      <c r="B6" s="121" t="str">
        <f>IFERROR(VLOOKUP(D6,DB!A:K,11,0),"")</f>
        <v/>
      </c>
      <c r="C6" s="122"/>
      <c r="D6" s="95"/>
      <c r="E6" s="100"/>
      <c r="F6" s="125"/>
      <c r="G6" s="126">
        <f ca="1">IFERROR(NOW()-F6,"")</f>
        <v>45953.826399768521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45953.826399768521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45953.826399768521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45953.826399768521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45953.826399768521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45953.826399768521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45953.826399768521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45953.826399768521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45953.826399768521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45953.826399768521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45953.826399768521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45953.826399768521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45953.826399768521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45953.826399768521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45953.826399768521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45953.826399768521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45953.826399768521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45953.826399768521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45953.826399768521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45953.826399768521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45953.826399768521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45953.826399768521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45953.826399768521</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45953.826399768521</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45953.826399768521</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45953.826399768521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45953.826399768521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45953.826399768521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45953.826399768521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45953.826399768521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45953.826399768521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45953.826399768521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45953.826399768521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45953.826399768521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45953.826399768521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45953.826399768521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45953.826399768521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45953.826399768521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45953.826399768521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45953.826399768521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45953.826399768521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45953.826399768521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45953.826399768521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45953.826399768521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45953.826399768521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45953.826399768521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45953.826399768521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45953.826399768521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45953.826399768521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45953.826399768521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45953.826399768521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45953.826399768521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45953.826399768521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45953.826399768521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45953.826399768521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45953.826399768521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45953.826399768521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45953.826399768521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45953.826399768521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45953.826399768521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45953.826399768521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45953.826399768521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45953.826399768521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45953.826399768521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45953.826399768521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45953.826399768521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45953.826399768521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45953.826399768521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45953.826399768521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45953.826399768521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45953.826399768521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45953.826399768521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45953.826399768521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45953.826399768521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45953.826399768521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45953.826399768521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45953.826399768521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45953.826399768521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45953.826399768521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45953.826399768521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45953.826399768521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45953.826399768521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45953.826399768521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45953.826399768521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45953.826399768521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45953.826399768521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45953.826399768521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45953.826399768521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45953.826399768521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45953.826399768521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45953.826399768521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45953.826399768521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45953.826399768521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45953.826399768521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45953.826399768521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45953.826399768521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45953.826399768521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45953.826399768521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45953.826399768521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45953.826399768521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45953.826399768521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45953.826399768521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45953.826399768521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45953.826399768521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45953.826399768521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45953.826399768521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45953.826399768521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45953.826399768521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45953.826399768521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45953.826399768521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45953.826399768521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45953.826399768521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45953.826399768521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45953.826399768521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45953.826399768521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45953.826399768521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45953.826399768521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45953.826399768521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45953.826399768521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45953.826399768521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45953.826399768521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45953.826399768521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45953.826399768521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45953.826399768521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45953.826399768521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45953.826399768521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45953.826399768521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45953.826399768521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45953.826399768521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45953.826399768521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45953.826399768521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45953.826399768521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45953.826399768521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45953.826399768521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45953.826399768521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45953.826399768521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45953.826399768521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45953.826399768521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45953.826399768521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45953.826399768521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45953.826399768521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45953.826399768521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45953.826399768521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45953.826399768521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45953.826399768521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45953.826399768521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45953.826399768521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45953.826399768521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45953.826399768521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45953.826399768521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45953.826399768521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45953.826399768521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45953.826399768521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45953.826399768521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45953.826399768521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45953.826399768521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45953.826399768521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45953.826399768521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45953.826399768521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45953.826399768521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45953.826399768521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45953.826399768521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45953.826399768521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45953.826399768521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45953.826399768521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45953.826399768521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45953.826399768521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45953.826399768521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45953.826399768521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45953.826399768521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45953.826399768521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45953.826399768521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45953.826399768521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45953.826399768521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45953.826399768521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45953.826399768521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45953.826399768521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45953.826399768521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45953.826399768521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45953.826399768521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45953.826399768521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45953.826399768521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45953.826399768521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45953.826399768521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45953.826399768521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45953.826399768521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45953.826399768521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45953.826399768521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45953.826399768521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45953.826399768521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45953.826399768521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45953.826399768521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45953.826399768521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45953.826399768521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45953.826399768521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45953.826399768521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45953.826399768521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45953.826399768521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45953.826399768521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45953.826399768521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45953.826399768521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45953.826399768521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45953.826399768521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45953.826399768521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45953.826399768521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45953.826399768521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45953.826399768521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45953.826399768521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45953.826399768521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45953.826399768521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45953.826399768521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45953.826399768521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45953.826399768521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45953.826399768521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45953.826399768521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45953.826399768521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45953.826399768521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45953.826399768521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45953.826399768521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45953.826399768521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45953.826399768521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45953.826399768521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45953.826399768521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45953.826399768521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45953.826399768521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45953.826399768521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45953.826399768521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45953.826399768521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45953.826399768521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45953.826399768521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45953.826399768521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45953.826399768521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45953.826399768521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45953.826399768521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45953.826399768521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45953.826399768521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45953.826399768521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45953.826399768521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45953.826399768521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45953.826399768521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45953.826399768521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45953.826399768521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45953.826399768521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45953.826399768521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45953.826399768521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45953.826399768521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45953.826399768521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45953.826399768521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45953.826399768521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45953.826399768521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45953.826399768521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45953.826399768521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45953.826399768521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45953.826399768521</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45953.826399768521</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61.994339583332476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27.63752245370415</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9.0548256944457535</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5.1652886574083823</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45953.826399768521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45953.826399768521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45953.826399768521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45953.826399768521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45953.826399768521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45953.826399768521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45953.826399768521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45953.826399768521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45953.826399768521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45953.826399768521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45953.826399768521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45953.826399768521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45953.826399768521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45953.826399768521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45953.826399768521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45953.826399768521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45953.826399768521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45953.826399768521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45953.826399768521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45953.826399768521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45953.826399768521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45953.826399768521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45953.826399768521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45953.826399768521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45953.826399768521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45953.826399768521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45953.826399768521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45953.826399768521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45953.826399768521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45953.826399768521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45953.826399768521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45953.826399768521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45953.826399768521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45953.826399768521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45953.826399768521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45953.826399768521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45953.826399768521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45953.826399768521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45953.826399768521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45953.826399768521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45953.826399768521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45953.826399768521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45953.826399768521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45953.826399768521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45953.826399768521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45953.826399768521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45953.826399768521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45953.826399768521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45953.826399768521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45953.826399768521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45953.826399768521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45953.826399768521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45953.826399768521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45953.826399768521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45953.826399768521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45953.826399768521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45953.826399768521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45953.826399768521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45953.826399768521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45953.826399768521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45953.826399768521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45953.826399768521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45953.826399768521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45953.826399768521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45953.826399768521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45953.826399768521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45953.826399768521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45953.826399768521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45953.826399768521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45953.826399768521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45953.826399768521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45953.826399768521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45953.826399768521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45953.826399768521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45953.826399768521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45953.826399768521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45953.826399768521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45953.826399768521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45953.826399768521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45953.826399768521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45953.826399768521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45953.826399768521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45953.826399768521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45953.826399768521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45953.826399768521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45953.826399768521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45953.826399768521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45953.826399768521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45953.826399768521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45953.826399768521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45953.826399768521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45953.826399768521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45953.826399768521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45953.826399768521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45953.826399768521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45953.826399768521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45953.826399768521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45953.826399768521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45953.826399768521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45953.826399768521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45953.826399768521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45953.826399768521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45953.826399768521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45953.826399768521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45953.826399768521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45953.826399768521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45953.826399768521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45953.826399768521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45953.826399768521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45953.826399768521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45953.826399768521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45953.826399768521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45953.826399768521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45953.826399768521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45953.826399768521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45953.826399768521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45953.826399768521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45953.826399768521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45953.826399768521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45953.826399768521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45953.826399768521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45953.826399768521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45953.826399768521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45953.826399768521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45953.826399768521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45953.826399768521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45953.826399768521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45953.826399768521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45953.826399768521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45953.826399768521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45953.826399768521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45953.826399768521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45953.826399768521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45953.826399768521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45953.826399768521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45953.826399768521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45953.826399768521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45953.826399768521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45953.826399768521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45953.826399768521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45953.826399768521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45953.826399768521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45953.826399768521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45953.826399768521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45953.826399768521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45953.826399768521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45953.826399768521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45953.826399768521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45953.826399768521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45953.826399768521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45953.826399768521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45953.826399768521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45953.826399768521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45953.826399768521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45953.826399768521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45953.826399768521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45953.826399768521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45953.826399768521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45953.826399768521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45953.826399768521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45953.826399768521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45953.826399768521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45953.826399768521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45953.826399768521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45953.826399768521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45953.826399768521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45953.826399768521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45953.826399768521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45953.826399768521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45953.826399768521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45953.826399768521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45953.826399768521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45953.826399768521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45953.826399768521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45953.826399768521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45953.826399768521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45953.826399768521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45953.826399768521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45953.826399768521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45953.826399768521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45953.826399768521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45953.826399768521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45953.826399768521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45953.826399768521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45953.826399768521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45953.826399768521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45953.826399768521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45953.826399768521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45953.826399768521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45953.826399768521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45953.826399768521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45953.826399768521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45953.826399768521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45953.826399768521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45953.826399768521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45953.826399768521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45953.826399768521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45953.826399768521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45953.826399768521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45953.826399768521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45953.826399768521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45953.826399768521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45953.826399768521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45953.826399768521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45953.826399768521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45953.826399768521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45953.826399768521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45953.826399768521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45953.826399768521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45953.826399768521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45953.826399768521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45953.826399768521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45953.826399768521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45953.826399768521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45953.826399768521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45953.826399768521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45953.826399768521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45953.826399768521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45953.826399768521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45953.826399768521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45953.826399768521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45953.826399768521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45953.826399768521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45953.826399768521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45953.826399768521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45953.826399768521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45953.826399768521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45953.826399768521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45953.826399768521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45953.826399768521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45953.826399768521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45953.826399768521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45953.826399768521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45953.826399768521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45953.826399768521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45953.826399768521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45953.826399768521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45953.826399768521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45953.826399768521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45953.826399768521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45953.826399768521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45953.826399768521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45953.826399768521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45953.826399768521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45953.826399768521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45953.826399768521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45953.826399768521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45953.826399768521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45953.826399768521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45953.826399768521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45953.826399768521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45953.826399768521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45953.826399768521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45953.826399768521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45953.826399768521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45953.826399768521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45953.826399768521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45953.826399768521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45953.826399768521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45953.826399768521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45953.826399768521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45953.826399768521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45953.826399768521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45953.826399768521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45953.826399768521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45953.826399768521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45953.826399768521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45953.826399768521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45953.826399768521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45953.826399768521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45953.826399768521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45953.826399768521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45953.826399768521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45953.826399768521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45953.826399768521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45953.826399768521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45953.826399768521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45953.826399768521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45953.826399768521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45953.826399768521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45953.826399768521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45953.826399768521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45953.826399768521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45953.826399768521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45953.826399768521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45953.826399768521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45953.826399768521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45953.826399768521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45953.826399768521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45953.826399768521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45953.826399768521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45953.826399768521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45953.826399768521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45953.826399768521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45953.826399768521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45953.826399768521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45953.826399768521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45953.826399768521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45953.826399768521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45953.826399768521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45953.826399768521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45953.826399768521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45953.826399768521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45953.826399768521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45953.826399768521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45953.826399768521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45953.826399768521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45953.826399768521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45953.826399768521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45953.826399768521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45953.826399768521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45953.826399768521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45953.826399768521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45953.826399768521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45953.826399768521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45953.826399768521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45953.826399768521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45953.826399768521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45953.826399768521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45953.826399768521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45953.826399768521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45953.826399768521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45953.826399768521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45953.826399768521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45953.826399768521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45953.826399768521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45953.826399768521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45953.826399768521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45953.826399768521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45953.826399768521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45953.826399768521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45953.826399768521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45953.826399768521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45953.826399768521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45953.826399768521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45953.826399768521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45953.826399768521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45953.826399768521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45953.826399768521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45953.826399768521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45953.826399768521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45953.826399768521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45953.826399768521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45953.826399768521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45953.826399768521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45953.826399768521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45953.826399768521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45953.826399768521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45953.826399768521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45953.826399768521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45953.826399768521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45953.826399768521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45953.826399768521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45953.826399768521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45953.826399768521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45953.826399768521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45953.826399768521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45953.826399768521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45953.826399768521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45953.826399768521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45953.826399768521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45953.826399768521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45953.826399768521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45953.826399768521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45953.826399768521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45953.826399768521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45953.826399768521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45953.826399768521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45953.826399768521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45953.826399768521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45953.826399768521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45953.826399768521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45953.826399768521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45953.826399768521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45953.826399768521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45953.826399768521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45953.826399768521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45953.826399768521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45953.826399768521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45953.826399768521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45953.826399768521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45953.826399768521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45953.826399768521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45953.826399768521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45953.826399768521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45953.826399768521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45953.826399768521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45953.826399768521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45953.826399768521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45953.826399768521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45953.826399768521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45953.826399768521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45953.826399768521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45953.826399768521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45953.826399768521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45953.826399768521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45953.826399768521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45953.826399768521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45953.826399768521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45953.826399768521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45953.826399768521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45953.826399768521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45953.826399768521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45953.826399768521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45953.826399768521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45953.826399768521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45953.826399768521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45953.826399768521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45953.826399768521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45953.826399768521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45953.826399768521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45953.826399768521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45953.826399768521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45953.826399768521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45953.826399768521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45953.826399768521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45953.826399768521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45953.826399768521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45953.826399768521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45953.826399768521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45953.826399768521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45953.826399768521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45953.826399768521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45953.826399768521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45953.826399768521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45953.826399768521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45953.826399768521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45953.826399768521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45953.826399768521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45953.826399768521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45953.826399768521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45953.826399768521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45953.826399768521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45953.826399768521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45953.826399768521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45953.826399768521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45953.826399768521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45953.826399768521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45953.826399768521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45953.826399768521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45953.826399768521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45953.826399768521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45953.826399768521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45953.826399768521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45953.826399768521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45953.826399768521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45953.826399768521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45953.826399768521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45953.826399768521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45953.826399768521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45953.826399768521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45953.826399768521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45953.826399768521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45953.826399768521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45953.826399768521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45953.826399768521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45953.826399768521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45953.826399768521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45953.826399768521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45953.826399768521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45953.826399768521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45953.826399768521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45953.826399768521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45953.826399768521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45953.826399768521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45953.826399768521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45953.826399768521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45953.826399768521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45953.826399768521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45953.826399768521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45953.826399768521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45953.826399768521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45953.826399768521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45953.826399768521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45953.826399768521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45953.826399768521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45953.826399768521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45953.826399768521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45953.826399768521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45953.826399768521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45953.826399768521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45953.826399768521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45953.826399768521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45953.826399768521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45953.826399768521</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39105</v>
      </c>
      <c r="B2" s="105" t="str">
        <f>IFERROR(VLOOKUP(D2,DB!A:K,11,0),"")</f>
        <v>R6</v>
      </c>
      <c r="C2" s="107">
        <v>3</v>
      </c>
      <c r="D2" s="105" t="s">
        <v>38954</v>
      </c>
      <c r="E2" s="108" t="s">
        <v>39081</v>
      </c>
      <c r="F2" s="109">
        <v>45953.75675925926</v>
      </c>
      <c r="G2" s="78">
        <f ca="1">IFERROR(NOW()-F2,"-")</f>
        <v>6.9640509260352701E-2</v>
      </c>
      <c r="H2" s="109">
        <v>45953.740046296298</v>
      </c>
      <c r="I2" s="105" t="str">
        <f>IFERROR(VLOOKUP(D2,DB!A:F,6,0),"")</f>
        <v>SCECO</v>
      </c>
      <c r="J2" s="104" t="str">
        <f>IFERROR(VLOOKUP(D2,DB!A:G,7,0),"")</f>
        <v>Vandalized</v>
      </c>
      <c r="K2" s="110" t="s">
        <v>39106</v>
      </c>
      <c r="L2" s="111" t="str">
        <f>IFERROR(VLOOKUP(D2,DB!A:I,9,0),"")</f>
        <v>Latis</v>
      </c>
    </row>
    <row r="3" spans="1:16383" ht="31.5" customHeight="1">
      <c r="A3" s="164" t="s">
        <v>39107</v>
      </c>
      <c r="B3" s="105" t="str">
        <f>IFERROR(VLOOKUP(D3,DB!A:K,11,0),"")</f>
        <v>R6</v>
      </c>
      <c r="C3" s="107">
        <v>1</v>
      </c>
      <c r="D3" s="105" t="s">
        <v>39108</v>
      </c>
      <c r="E3" s="108" t="s">
        <v>38998</v>
      </c>
      <c r="F3" s="109">
        <v>45953.810983796298</v>
      </c>
      <c r="G3" s="78">
        <f ca="1">IFERROR(NOW()-F3,"-")</f>
        <v>1.5415972222399432E-2</v>
      </c>
      <c r="H3" s="109">
        <v>45953.805104166669</v>
      </c>
      <c r="I3" s="105" t="str">
        <f>IFERROR(VLOOKUP(D3,DB!A:F,6,0),"")</f>
        <v>SCECO</v>
      </c>
      <c r="J3" s="104" t="str">
        <f>IFERROR(VLOOKUP(D3,DB!A:G,7,0),"")</f>
        <v>Vandalized</v>
      </c>
      <c r="K3" s="110" t="s">
        <v>39109</v>
      </c>
      <c r="L3" s="111" t="str">
        <f>IFERROR(VLOOKUP(D3,DB!A:I,9,0),"")</f>
        <v>Latis</v>
      </c>
    </row>
    <row r="4" spans="1:16383" ht="31.5" customHeight="1">
      <c r="A4" s="106"/>
      <c r="B4" s="105" t="str">
        <f>IFERROR(VLOOKUP(D4,DB!A:K,11,0),"")</f>
        <v/>
      </c>
      <c r="C4" s="107"/>
      <c r="D4" s="105"/>
      <c r="E4" s="108"/>
      <c r="F4" s="109"/>
      <c r="G4" s="78">
        <f ca="1">IFERROR(NOW()-F4,"-")</f>
        <v>45953.826399768521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45953.826399768521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45953.826399768521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45953.826399768521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45953.826399768521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45953.826399768521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45953.826399768521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45953.826399768521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45953.826399768521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45953.826399768521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45953.826399768521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45953.826399768521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45953.826399768521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45953.826399768521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45953.826399768521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45953.826399768521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45953.826399768521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45953.826399768521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45953.826399768521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45953.826399768521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45953.826399768521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45953.826399768521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45953.826399768521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45953.826399768521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45953.826399768521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45953.826399768521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45953.826399768521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45953.826399768521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45953.826399768521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45953.826399768521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45953.826399768521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45953.826399768521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45953.826399768521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45953.826399768521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45953.826399768521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45953.826399768521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45953.826399768521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45953.826399768521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45953.826399768521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45953.826399768521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45953.826399768521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45953.826399768521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45953.826399768521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45953.826399768521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45953.826399768521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45953.826399768521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45953.826399768521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45953.826399768521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45953.826399768521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45953.826399768521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45953.826399768521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45953.826399768521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45953.826399768521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45953.826399768521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45953.826399768521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45953.826399768521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45953.826399768521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45953.826399768521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45953.826399768521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45953.826399768521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45953.826399768521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45953.826399768521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45953.826399768521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45953.826399768521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45953.826399768521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45953.826399768521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45953.826399768521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45953.826399768521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45953.826399768521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45953.826399768521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45953.826399768521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45953.826399768521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45953.826399768521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45953.826399768521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45953.826399768521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45953.826399768521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45953.826399768521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45953.826399768521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45953.826399768521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45953.826399768521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45953.826399768521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45953.826399768521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45953.826399768521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45953.826399768521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45953.826399768521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45953.826399768521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45953.826399768521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45953.826399768521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45953.826399768521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45953.826399768521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45953.826399768521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45953.826399768521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45953.826399768521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45953.826399768521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45953.826399768521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45953.826399768521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45953.826399768521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45953.826399768521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45953.826399768521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45953.826399768521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45953.826399768521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45953.826399768521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45953.826399768521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45953.826399768521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45953.826399768521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45953.826399768521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45953.826399768521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45953.826399768521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45953.826399768521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45953.826399768521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45953.826399768521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45953.826399768521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45953.826399768521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45953.826399768521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45953.826399768521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45953.826399768521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45953.826399768521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45953.826399768521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45953.826399768521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45953.826399768521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45953.826399768521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45953.826399768521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45953.826399768521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45953.826399768521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45953.826399768521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45953.826399768521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45953.826399768521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45953.826399768521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45953.826399768521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45953.826399768521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45953.826399768521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45953.826399768521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45953.826399768521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45953.826399768521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45953.826399768521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45953.826399768521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45953.826399768521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45953.826399768521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45953.826399768521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45953.826399768521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45953.826399768521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45953.826399768521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45953.826399768521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45953.826399768521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45953.826399768521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45953.826399768521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45953.826399768521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45953.826399768521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45953.826399768521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45953.826399768521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45953.826399768521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45953.826399768521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45953.826399768521</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